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Ирина Гермоний\Desktop\"/>
    </mc:Choice>
  </mc:AlternateContent>
  <xr:revisionPtr revIDLastSave="0" documentId="8_{2B271667-BB89-426D-BBAF-501E3C878ABD}" xr6:coauthVersionLast="36" xr6:coauthVersionMax="36" xr10:uidLastSave="{00000000-0000-0000-0000-000000000000}"/>
  <bookViews>
    <workbookView xWindow="0" yWindow="0" windowWidth="20490" windowHeight="7545" tabRatio="788" activeTab="5" xr2:uid="{00000000-000D-0000-FFFF-FFFF00000000}"/>
  </bookViews>
  <sheets>
    <sheet name="Образец" sheetId="12" r:id="rId1"/>
    <sheet name="4-е классы" sheetId="3" r:id="rId2"/>
    <sheet name="5-е классы" sheetId="4" r:id="rId3"/>
    <sheet name="6-е классы" sheetId="5" r:id="rId4"/>
    <sheet name="7-е классы" sheetId="6" r:id="rId5"/>
    <sheet name="8-е классы" sheetId="7" r:id="rId6"/>
    <sheet name="9-е классы" sheetId="8" r:id="rId7"/>
    <sheet name="10-е классы" sheetId="9" r:id="rId8"/>
    <sheet name="11-е классы" sheetId="10" r:id="rId9"/>
  </sheets>
  <definedNames>
    <definedName name="_xlnm._FilterDatabase" localSheetId="7" hidden="1">'10-е классы'!$A$3:$J$34</definedName>
    <definedName name="_xlnm._FilterDatabase" localSheetId="8" hidden="1">'11-е классы'!$A$3:$J$3</definedName>
    <definedName name="_xlnm._FilterDatabase" localSheetId="6" hidden="1">'9-е классы'!$A$3:$J$33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5" i="6" l="1"/>
  <c r="H117" i="6"/>
  <c r="H111" i="6"/>
  <c r="H104" i="6"/>
  <c r="H99" i="6"/>
  <c r="H90" i="6"/>
  <c r="H85" i="6"/>
  <c r="H84" i="6"/>
  <c r="H83" i="6"/>
  <c r="H82" i="6"/>
  <c r="H74" i="6"/>
  <c r="H73" i="6"/>
  <c r="H67" i="6"/>
  <c r="H65" i="6"/>
  <c r="H60" i="6"/>
  <c r="H59" i="6"/>
  <c r="H58" i="6"/>
  <c r="H52" i="6"/>
  <c r="H51" i="6"/>
  <c r="H50" i="6"/>
  <c r="H49" i="6"/>
  <c r="H45" i="6"/>
  <c r="H44" i="6"/>
  <c r="H43" i="6"/>
  <c r="H42" i="6"/>
  <c r="H38" i="6"/>
  <c r="H36" i="6"/>
  <c r="H33" i="6"/>
  <c r="H32" i="6"/>
  <c r="H30" i="6"/>
  <c r="H25" i="6"/>
  <c r="H13" i="6"/>
  <c r="H205" i="5" l="1"/>
  <c r="H190" i="5"/>
  <c r="H186" i="5"/>
  <c r="H167" i="5"/>
  <c r="H160" i="5"/>
  <c r="H152" i="5"/>
  <c r="H143" i="5"/>
  <c r="H142" i="5"/>
  <c r="H128" i="5"/>
  <c r="H127" i="5"/>
  <c r="H123" i="5"/>
  <c r="H122" i="5"/>
  <c r="H121" i="5"/>
  <c r="H114" i="5"/>
  <c r="H113" i="5"/>
  <c r="H112" i="5"/>
  <c r="H100" i="5"/>
  <c r="H99" i="5"/>
  <c r="H98" i="5"/>
  <c r="H93" i="5"/>
  <c r="H92" i="5"/>
  <c r="H86" i="5"/>
  <c r="H85" i="5"/>
  <c r="H84" i="5"/>
  <c r="H80" i="5"/>
  <c r="H78" i="5"/>
  <c r="H77" i="5"/>
  <c r="H76" i="5"/>
  <c r="H71" i="5"/>
  <c r="H65" i="5"/>
  <c r="H64" i="5"/>
  <c r="H56" i="5"/>
  <c r="H52" i="5"/>
  <c r="H45" i="5"/>
  <c r="H37" i="5"/>
  <c r="H34" i="5"/>
  <c r="H32" i="5"/>
  <c r="H31" i="5"/>
  <c r="H29" i="5"/>
  <c r="H28" i="5"/>
  <c r="H26" i="5"/>
  <c r="H24" i="5"/>
  <c r="H19" i="5"/>
  <c r="H17" i="5"/>
  <c r="H14" i="5"/>
  <c r="H13" i="5"/>
  <c r="H12" i="5"/>
  <c r="H11" i="5"/>
  <c r="H10" i="5"/>
  <c r="H9" i="5"/>
</calcChain>
</file>

<file path=xl/sharedStrings.xml><?xml version="1.0" encoding="utf-8"?>
<sst xmlns="http://schemas.openxmlformats.org/spreadsheetml/2006/main" count="5189" uniqueCount="1201">
  <si>
    <t>№ п/п</t>
  </si>
  <si>
    <t>Фамилия</t>
  </si>
  <si>
    <t>Имя</t>
  </si>
  <si>
    <t>Отчество</t>
  </si>
  <si>
    <t>Класс 
обучения</t>
  </si>
  <si>
    <t>Класс, за который выступает</t>
  </si>
  <si>
    <t>ОО</t>
  </si>
  <si>
    <t>Кол-во баллов</t>
  </si>
  <si>
    <t>победитель</t>
  </si>
  <si>
    <t>призер</t>
  </si>
  <si>
    <t>участник</t>
  </si>
  <si>
    <t>Победитель</t>
  </si>
  <si>
    <t xml:space="preserve">Победитель </t>
  </si>
  <si>
    <t>Участник 1</t>
  </si>
  <si>
    <t>Участник 2</t>
  </si>
  <si>
    <t>Участник 3</t>
  </si>
  <si>
    <t>Участник 4</t>
  </si>
  <si>
    <t>Участник 5</t>
  </si>
  <si>
    <t>Участник 6</t>
  </si>
  <si>
    <t>Участник 7</t>
  </si>
  <si>
    <t>Участник 8</t>
  </si>
  <si>
    <t>Участник 9</t>
  </si>
  <si>
    <t>Участник 10</t>
  </si>
  <si>
    <t>Участник 11</t>
  </si>
  <si>
    <t>Участник 12</t>
  </si>
  <si>
    <t>Участник 13</t>
  </si>
  <si>
    <t>Участник 14</t>
  </si>
  <si>
    <t>Участник 15</t>
  </si>
  <si>
    <t>Участник 16</t>
  </si>
  <si>
    <t>Участник 17</t>
  </si>
  <si>
    <t>Участник 18</t>
  </si>
  <si>
    <t>Участник 19</t>
  </si>
  <si>
    <t>Участник 20</t>
  </si>
  <si>
    <t>Участник 21</t>
  </si>
  <si>
    <t>Участник 22</t>
  </si>
  <si>
    <t>Участник 23</t>
  </si>
  <si>
    <t>Участник 24</t>
  </si>
  <si>
    <t>Участник 25</t>
  </si>
  <si>
    <t>Участник 26</t>
  </si>
  <si>
    <t>Участник 27</t>
  </si>
  <si>
    <t>Участник 28</t>
  </si>
  <si>
    <t>Участник 29</t>
  </si>
  <si>
    <t>Участник 30</t>
  </si>
  <si>
    <t>Участник 31</t>
  </si>
  <si>
    <t>Название ОО</t>
  </si>
  <si>
    <t>Название олимпиады</t>
  </si>
  <si>
    <t>ПРАВО</t>
  </si>
  <si>
    <t>предмет</t>
  </si>
  <si>
    <t>Рейтинг призеров и победителей школьного этапа Всероссийской олимпиады школьников</t>
  </si>
  <si>
    <t>Статус 2022 год МЭ</t>
  </si>
  <si>
    <t>МАОУ СОШ №11</t>
  </si>
  <si>
    <t>Статус 2023 год ШЭ
(победитель, призер, участник)</t>
  </si>
  <si>
    <t>Статус 2023 год ШЭ
 (победитель, призер, участник)</t>
  </si>
  <si>
    <t>Рейтинг участников, призеров и победителей школьного этапа Всероссийской олимпиады школьников</t>
  </si>
  <si>
    <t>Аветисян</t>
  </si>
  <si>
    <t>Мариам</t>
  </si>
  <si>
    <t>Грачиковна</t>
  </si>
  <si>
    <t>Ахмедов</t>
  </si>
  <si>
    <t>Булатов</t>
  </si>
  <si>
    <t>Савва</t>
  </si>
  <si>
    <t>Юрьевич</t>
  </si>
  <si>
    <t>Андрей</t>
  </si>
  <si>
    <t>Станиславович</t>
  </si>
  <si>
    <t>Никита</t>
  </si>
  <si>
    <t>Сергеевич</t>
  </si>
  <si>
    <t>Глечикова</t>
  </si>
  <si>
    <t>Софья</t>
  </si>
  <si>
    <t>Владимировна</t>
  </si>
  <si>
    <t>Журавлева</t>
  </si>
  <si>
    <t>Ксения</t>
  </si>
  <si>
    <t>Дмитриевна</t>
  </si>
  <si>
    <t>Иванова</t>
  </si>
  <si>
    <t>Ильиных</t>
  </si>
  <si>
    <t>Григорий</t>
  </si>
  <si>
    <t>Иванович</t>
  </si>
  <si>
    <t>Владислав</t>
  </si>
  <si>
    <t>Денисович</t>
  </si>
  <si>
    <t>Комлевой</t>
  </si>
  <si>
    <t>Арсений</t>
  </si>
  <si>
    <t>Александрович</t>
  </si>
  <si>
    <t>Курдюмов</t>
  </si>
  <si>
    <t>Андреевич</t>
  </si>
  <si>
    <t>Кушнир</t>
  </si>
  <si>
    <t>Виктория</t>
  </si>
  <si>
    <t>Владиславовна</t>
  </si>
  <si>
    <t>Лаврентьев</t>
  </si>
  <si>
    <t>Вячеслав</t>
  </si>
  <si>
    <t>Михайлович</t>
  </si>
  <si>
    <t>Ланко</t>
  </si>
  <si>
    <t>Тимофей</t>
  </si>
  <si>
    <t>Алексеевна</t>
  </si>
  <si>
    <t>Матвиенко</t>
  </si>
  <si>
    <t>София</t>
  </si>
  <si>
    <t>Моисеев</t>
  </si>
  <si>
    <t>Матвей</t>
  </si>
  <si>
    <t>Романович</t>
  </si>
  <si>
    <t>Насирова</t>
  </si>
  <si>
    <t>Ильнара</t>
  </si>
  <si>
    <t>Ильясовна</t>
  </si>
  <si>
    <t>Оганисян</t>
  </si>
  <si>
    <t>Арман</t>
  </si>
  <si>
    <t>Арсенович</t>
  </si>
  <si>
    <t>Пальчевский</t>
  </si>
  <si>
    <t>Данил</t>
  </si>
  <si>
    <t>Викторович</t>
  </si>
  <si>
    <t>Рябинин</t>
  </si>
  <si>
    <t>Платон</t>
  </si>
  <si>
    <t>Рязанцев</t>
  </si>
  <si>
    <t>Дмитрий</t>
  </si>
  <si>
    <t>Алёна</t>
  </si>
  <si>
    <t>Сорокина</t>
  </si>
  <si>
    <t>Каролина</t>
  </si>
  <si>
    <t>Радионовна</t>
  </si>
  <si>
    <t>Суслов</t>
  </si>
  <si>
    <t>Егор</t>
  </si>
  <si>
    <t>Уразбахтина</t>
  </si>
  <si>
    <t>Оливия</t>
  </si>
  <si>
    <t>Равильевна</t>
  </si>
  <si>
    <t>Устьянцев</t>
  </si>
  <si>
    <t>Максим</t>
  </si>
  <si>
    <t>Шакирова</t>
  </si>
  <si>
    <t>Ева</t>
  </si>
  <si>
    <t>Денисовна</t>
  </si>
  <si>
    <t>Ясько</t>
  </si>
  <si>
    <t>Ярослав</t>
  </si>
  <si>
    <t>гимназия №6</t>
  </si>
  <si>
    <t>Атмайкина</t>
  </si>
  <si>
    <t>Елизавета</t>
  </si>
  <si>
    <t>Михайловна</t>
  </si>
  <si>
    <t>Гаспарян</t>
  </si>
  <si>
    <t>Левон</t>
  </si>
  <si>
    <t>Артурович</t>
  </si>
  <si>
    <t>Маргарита</t>
  </si>
  <si>
    <t>Максимовна</t>
  </si>
  <si>
    <t>Иноземцева</t>
  </si>
  <si>
    <t>Дария</t>
  </si>
  <si>
    <t>Екатерина</t>
  </si>
  <si>
    <t>Миненко</t>
  </si>
  <si>
    <t>Полина</t>
  </si>
  <si>
    <t>Георгий</t>
  </si>
  <si>
    <t>Приходько</t>
  </si>
  <si>
    <t>Кирилл</t>
  </si>
  <si>
    <t>Витальевич</t>
  </si>
  <si>
    <t>Евгеньевна</t>
  </si>
  <si>
    <t>Тарарина</t>
  </si>
  <si>
    <t>Дарья</t>
  </si>
  <si>
    <t>Сергеевна</t>
  </si>
  <si>
    <t>Цыбиз</t>
  </si>
  <si>
    <t>Диана</t>
  </si>
  <si>
    <t>Чушев</t>
  </si>
  <si>
    <t>Борис</t>
  </si>
  <si>
    <t>Павлович</t>
  </si>
  <si>
    <t>Шевченко</t>
  </si>
  <si>
    <t>Алексей</t>
  </si>
  <si>
    <t>Васильевич</t>
  </si>
  <si>
    <t>Олеговна</t>
  </si>
  <si>
    <t>Березина</t>
  </si>
  <si>
    <t>Бондаренко</t>
  </si>
  <si>
    <t>Максимович</t>
  </si>
  <si>
    <t>Брагина</t>
  </si>
  <si>
    <t>Николаевна</t>
  </si>
  <si>
    <t>Бут</t>
  </si>
  <si>
    <t>Даниил</t>
  </si>
  <si>
    <t>Олегович</t>
  </si>
  <si>
    <t>Гамаюн</t>
  </si>
  <si>
    <t>Беатриса</t>
  </si>
  <si>
    <t>Гареева</t>
  </si>
  <si>
    <t>Элина</t>
  </si>
  <si>
    <t>Ильдаровна</t>
  </si>
  <si>
    <t>Гудкова</t>
  </si>
  <si>
    <t>Ангелина</t>
  </si>
  <si>
    <t>Каблучков</t>
  </si>
  <si>
    <t>Марк</t>
  </si>
  <si>
    <t>Антонович</t>
  </si>
  <si>
    <t>Казакова</t>
  </si>
  <si>
    <t>Дарина</t>
  </si>
  <si>
    <t>Александровна</t>
  </si>
  <si>
    <t>Кузнецов</t>
  </si>
  <si>
    <t>Кузнецова</t>
  </si>
  <si>
    <t>Анастасия</t>
  </si>
  <si>
    <t>Малышкина</t>
  </si>
  <si>
    <t>Матвейчук</t>
  </si>
  <si>
    <t>Алина</t>
  </si>
  <si>
    <t>Вячеславовна</t>
  </si>
  <si>
    <t>Медведева</t>
  </si>
  <si>
    <t>Вероника</t>
  </si>
  <si>
    <t>Васильевна</t>
  </si>
  <si>
    <t>Миронова</t>
  </si>
  <si>
    <t>Михаилина</t>
  </si>
  <si>
    <t>Анна</t>
  </si>
  <si>
    <t>Оганнесовна</t>
  </si>
  <si>
    <t>Мишкина</t>
  </si>
  <si>
    <t>Пелипенко</t>
  </si>
  <si>
    <t>Иван</t>
  </si>
  <si>
    <t>Григорьевич</t>
  </si>
  <si>
    <t>Прокопчук</t>
  </si>
  <si>
    <t>Андреевна</t>
  </si>
  <si>
    <t>Хикматов</t>
  </si>
  <si>
    <t>Санон</t>
  </si>
  <si>
    <t>Гайратшоевич</t>
  </si>
  <si>
    <t>Чернегиль</t>
  </si>
  <si>
    <t>Юрьевна</t>
  </si>
  <si>
    <t>Шавейко</t>
  </si>
  <si>
    <t>Глеб</t>
  </si>
  <si>
    <t>Аракелян</t>
  </si>
  <si>
    <t>Кристина</t>
  </si>
  <si>
    <t>Андраниковна</t>
  </si>
  <si>
    <t>Беляева</t>
  </si>
  <si>
    <t>Вишневская</t>
  </si>
  <si>
    <t>Ирина</t>
  </si>
  <si>
    <t>Галушко</t>
  </si>
  <si>
    <t>Антон</t>
  </si>
  <si>
    <t>Данилов</t>
  </si>
  <si>
    <t>Евгеньевич</t>
  </si>
  <si>
    <t>Дыбов</t>
  </si>
  <si>
    <t>Герман</t>
  </si>
  <si>
    <t>Кондратьева</t>
  </si>
  <si>
    <t>Мария</t>
  </si>
  <si>
    <t>Косолапов</t>
  </si>
  <si>
    <t>Степан</t>
  </si>
  <si>
    <t>Кучменко</t>
  </si>
  <si>
    <t>Юлия</t>
  </si>
  <si>
    <t>Павловна</t>
  </si>
  <si>
    <t>Лескова</t>
  </si>
  <si>
    <t>Меерович</t>
  </si>
  <si>
    <t>Мельник</t>
  </si>
  <si>
    <t>Игоревич</t>
  </si>
  <si>
    <t>Остапчук</t>
  </si>
  <si>
    <t>Александра</t>
  </si>
  <si>
    <t>Пономарева</t>
  </si>
  <si>
    <t>Простирук</t>
  </si>
  <si>
    <t>Семенова</t>
  </si>
  <si>
    <t>Сидорова</t>
  </si>
  <si>
    <t>Симианиди</t>
  </si>
  <si>
    <t>Стефания</t>
  </si>
  <si>
    <t>Таранова</t>
  </si>
  <si>
    <t>Игоревна</t>
  </si>
  <si>
    <t>Шепелева</t>
  </si>
  <si>
    <t>11А</t>
  </si>
  <si>
    <t>Чимянова</t>
  </si>
  <si>
    <t>Панин</t>
  </si>
  <si>
    <t>Толстопят</t>
  </si>
  <si>
    <t>Олеся</t>
  </si>
  <si>
    <t>Наливайко</t>
  </si>
  <si>
    <t>Аркадий</t>
  </si>
  <si>
    <t>Павлов</t>
  </si>
  <si>
    <t>Александр</t>
  </si>
  <si>
    <t>Владимирович</t>
  </si>
  <si>
    <t>Марина</t>
  </si>
  <si>
    <t>Петренко</t>
  </si>
  <si>
    <t>Бештау</t>
  </si>
  <si>
    <t>Руслановна</t>
  </si>
  <si>
    <t>Овечкин</t>
  </si>
  <si>
    <t>Константин</t>
  </si>
  <si>
    <t>Арина</t>
  </si>
  <si>
    <t>Наумова</t>
  </si>
  <si>
    <t>Витальевна</t>
  </si>
  <si>
    <t>Заинчуковская</t>
  </si>
  <si>
    <t>Доминика</t>
  </si>
  <si>
    <t>Николаенко</t>
  </si>
  <si>
    <t>Алексеевич</t>
  </si>
  <si>
    <t>Богдан</t>
  </si>
  <si>
    <t>Николаевич</t>
  </si>
  <si>
    <t>Чепалов</t>
  </si>
  <si>
    <t>Климанская</t>
  </si>
  <si>
    <t>Викторовна</t>
  </si>
  <si>
    <t>Лобов</t>
  </si>
  <si>
    <t>Симонов</t>
  </si>
  <si>
    <t>Игорь</t>
  </si>
  <si>
    <t>Ковалев</t>
  </si>
  <si>
    <t>Тихонин</t>
  </si>
  <si>
    <t>Артем</t>
  </si>
  <si>
    <t>Пруцев</t>
  </si>
  <si>
    <t>Анатольевич</t>
  </si>
  <si>
    <t>Алиса</t>
  </si>
  <si>
    <t>Шинкарев</t>
  </si>
  <si>
    <t>Деминова</t>
  </si>
  <si>
    <t>Ангелия</t>
  </si>
  <si>
    <t>Альбертовна</t>
  </si>
  <si>
    <t>Захар</t>
  </si>
  <si>
    <t>Морозова</t>
  </si>
  <si>
    <t>Милана</t>
  </si>
  <si>
    <t>Антоновна</t>
  </si>
  <si>
    <t>Галаган</t>
  </si>
  <si>
    <t>Мила</t>
  </si>
  <si>
    <t>Золотоверх</t>
  </si>
  <si>
    <t>Романовна</t>
  </si>
  <si>
    <t>Кочергина</t>
  </si>
  <si>
    <t>Щербань</t>
  </si>
  <si>
    <t>Мустафаева</t>
  </si>
  <si>
    <t>Афсане</t>
  </si>
  <si>
    <t>Ворохоба</t>
  </si>
  <si>
    <t>Бобоев</t>
  </si>
  <si>
    <t>Акбарджон</t>
  </si>
  <si>
    <t>Абдусатторович</t>
  </si>
  <si>
    <t>Хон</t>
  </si>
  <si>
    <t>5г</t>
  </si>
  <si>
    <t>МАОУ гимназия №6</t>
  </si>
  <si>
    <t>Колясова</t>
  </si>
  <si>
    <t>5б</t>
  </si>
  <si>
    <t>Ключева</t>
  </si>
  <si>
    <t>Есения</t>
  </si>
  <si>
    <t>Кирилловна</t>
  </si>
  <si>
    <t>Попелова</t>
  </si>
  <si>
    <t>Часовская</t>
  </si>
  <si>
    <t>5д</t>
  </si>
  <si>
    <t>Копеечкина</t>
  </si>
  <si>
    <t>Петрова</t>
  </si>
  <si>
    <t>Святославовна</t>
  </si>
  <si>
    <t>Корчмарюк</t>
  </si>
  <si>
    <t>Эрик</t>
  </si>
  <si>
    <t>Октавианович</t>
  </si>
  <si>
    <t>5е</t>
  </si>
  <si>
    <t>Яна</t>
  </si>
  <si>
    <t>Честнов</t>
  </si>
  <si>
    <t>Егорович</t>
  </si>
  <si>
    <t>Мальцева</t>
  </si>
  <si>
    <t>Никитина</t>
  </si>
  <si>
    <t>Марченко</t>
  </si>
  <si>
    <t>Роман</t>
  </si>
  <si>
    <t>Дубровина</t>
  </si>
  <si>
    <t>Кононов</t>
  </si>
  <si>
    <t>Илья</t>
  </si>
  <si>
    <t>Рябоконь</t>
  </si>
  <si>
    <t>Василиса</t>
  </si>
  <si>
    <t>Шамаев</t>
  </si>
  <si>
    <t>Хмара</t>
  </si>
  <si>
    <t>5ж</t>
  </si>
  <si>
    <t>Гелдиева</t>
  </si>
  <si>
    <t>Евгения</t>
  </si>
  <si>
    <t>Поствайкина</t>
  </si>
  <si>
    <t>Ольга</t>
  </si>
  <si>
    <t>Вовенко</t>
  </si>
  <si>
    <t>Денис</t>
  </si>
  <si>
    <t>Луковский</t>
  </si>
  <si>
    <t>Лев</t>
  </si>
  <si>
    <t>Семейкина</t>
  </si>
  <si>
    <t>Шарыгин</t>
  </si>
  <si>
    <t>Князева</t>
  </si>
  <si>
    <t>Артуровна</t>
  </si>
  <si>
    <t>Босенко</t>
  </si>
  <si>
    <t>Черных</t>
  </si>
  <si>
    <t>Бахтиарова</t>
  </si>
  <si>
    <t>Таисия</t>
  </si>
  <si>
    <t>Котова</t>
  </si>
  <si>
    <t>Ивановна</t>
  </si>
  <si>
    <t>Гиллиган-Кеттлуэлл</t>
  </si>
  <si>
    <t>Майлс</t>
  </si>
  <si>
    <t>Эндрю</t>
  </si>
  <si>
    <t>Санчес</t>
  </si>
  <si>
    <t>Мартинович</t>
  </si>
  <si>
    <t>Станиславовна</t>
  </si>
  <si>
    <t>Мгарь</t>
  </si>
  <si>
    <t>Виноградова</t>
  </si>
  <si>
    <t>Тигнеева</t>
  </si>
  <si>
    <t>Татьяна</t>
  </si>
  <si>
    <t>Деткова</t>
  </si>
  <si>
    <t>Мирослава</t>
  </si>
  <si>
    <t>Шкарлат</t>
  </si>
  <si>
    <t>Ярослава</t>
  </si>
  <si>
    <t>Маловацкая</t>
  </si>
  <si>
    <t>Аделина</t>
  </si>
  <si>
    <t>Гронцева</t>
  </si>
  <si>
    <t>Конарева</t>
  </si>
  <si>
    <t>Мирошник</t>
  </si>
  <si>
    <t>Константиновна</t>
  </si>
  <si>
    <t>Ситников</t>
  </si>
  <si>
    <t>Митрий</t>
  </si>
  <si>
    <t>Петухов</t>
  </si>
  <si>
    <t>Дмитриевич</t>
  </si>
  <si>
    <t>Поченков</t>
  </si>
  <si>
    <t>Артамонова</t>
  </si>
  <si>
    <t>Сергееевна</t>
  </si>
  <si>
    <t>Бекишев</t>
  </si>
  <si>
    <t>Таир</t>
  </si>
  <si>
    <t>Максатович</t>
  </si>
  <si>
    <t>Сахранова</t>
  </si>
  <si>
    <t>Лилия</t>
  </si>
  <si>
    <t>Германовна</t>
  </si>
  <si>
    <t>Коган</t>
  </si>
  <si>
    <t>Ильчук</t>
  </si>
  <si>
    <t>Кириллович</t>
  </si>
  <si>
    <t>Пилильян</t>
  </si>
  <si>
    <t>Вострикова</t>
  </si>
  <si>
    <t>Воробьев</t>
  </si>
  <si>
    <t>Данилович</t>
  </si>
  <si>
    <t>Задорожная</t>
  </si>
  <si>
    <t>Бойкова</t>
  </si>
  <si>
    <t>Ермак</t>
  </si>
  <si>
    <t>Романов</t>
  </si>
  <si>
    <t>Литвинов</t>
  </si>
  <si>
    <t>5а</t>
  </si>
  <si>
    <t>Ступар</t>
  </si>
  <si>
    <t>Стэфан</t>
  </si>
  <si>
    <t>Буров</t>
  </si>
  <si>
    <t>Мазепа</t>
  </si>
  <si>
    <t>Борисовна</t>
  </si>
  <si>
    <t>Багданович</t>
  </si>
  <si>
    <t>Валентин</t>
  </si>
  <si>
    <t>Мысенко</t>
  </si>
  <si>
    <t>Амина</t>
  </si>
  <si>
    <t>Новикова</t>
  </si>
  <si>
    <t>Рената</t>
  </si>
  <si>
    <t>Паламарчук</t>
  </si>
  <si>
    <t>Варвара</t>
  </si>
  <si>
    <t>Половников</t>
  </si>
  <si>
    <t>Николай</t>
  </si>
  <si>
    <t>Мануйлова</t>
  </si>
  <si>
    <t>Задубровский</t>
  </si>
  <si>
    <t>Вигерин</t>
  </si>
  <si>
    <t>Кармаза</t>
  </si>
  <si>
    <t>Артёмовна</t>
  </si>
  <si>
    <t>Мягков</t>
  </si>
  <si>
    <t>Семен</t>
  </si>
  <si>
    <t>Бордякова</t>
  </si>
  <si>
    <t>Тяпугин</t>
  </si>
  <si>
    <t>Черткова</t>
  </si>
  <si>
    <t>Волкодав</t>
  </si>
  <si>
    <t>Михаил</t>
  </si>
  <si>
    <t>Рогачева</t>
  </si>
  <si>
    <t>Сизова</t>
  </si>
  <si>
    <t>Титкова</t>
  </si>
  <si>
    <t>Хундузиди</t>
  </si>
  <si>
    <t>Ильинична</t>
  </si>
  <si>
    <t>Бубнов</t>
  </si>
  <si>
    <t>Рожкова</t>
  </si>
  <si>
    <t>Гайнуллин</t>
  </si>
  <si>
    <t>Искандер</t>
  </si>
  <si>
    <t>Эдуардович</t>
  </si>
  <si>
    <t>Старовойтова</t>
  </si>
  <si>
    <t>Эвелина</t>
  </si>
  <si>
    <t>Владиславовича</t>
  </si>
  <si>
    <t>Болтутин</t>
  </si>
  <si>
    <t>Долгушина</t>
  </si>
  <si>
    <t>Раиса</t>
  </si>
  <si>
    <t>Савченко</t>
  </si>
  <si>
    <t>Алла</t>
  </si>
  <si>
    <t>Абрамян</t>
  </si>
  <si>
    <t>Анатолий</t>
  </si>
  <si>
    <t>Араикович</t>
  </si>
  <si>
    <t>Кистанов</t>
  </si>
  <si>
    <t>Владимир</t>
  </si>
  <si>
    <t>Епихин</t>
  </si>
  <si>
    <t>Ульяна</t>
  </si>
  <si>
    <t>Вадимовна</t>
  </si>
  <si>
    <t>Магурян</t>
  </si>
  <si>
    <t>Цепов</t>
  </si>
  <si>
    <t>Ганиева</t>
  </si>
  <si>
    <t>Ренатовна</t>
  </si>
  <si>
    <t>Фролова</t>
  </si>
  <si>
    <t>Бражник</t>
  </si>
  <si>
    <t>Фотиади</t>
  </si>
  <si>
    <t>Свердлик</t>
  </si>
  <si>
    <t>Валентиновна</t>
  </si>
  <si>
    <t>Зёма</t>
  </si>
  <si>
    <t>Ипатова</t>
  </si>
  <si>
    <t>Мягкова</t>
  </si>
  <si>
    <t>Ванзин</t>
  </si>
  <si>
    <t>Олег</t>
  </si>
  <si>
    <t>Юрханян</t>
  </si>
  <si>
    <t>Тигран</t>
  </si>
  <si>
    <t>Каренович</t>
  </si>
  <si>
    <t>Тютюник</t>
  </si>
  <si>
    <t>Артемий</t>
  </si>
  <si>
    <t>Маругин</t>
  </si>
  <si>
    <t>Фоменко</t>
  </si>
  <si>
    <t>Ника</t>
  </si>
  <si>
    <t>Хабаров</t>
  </si>
  <si>
    <t>Дворников</t>
  </si>
  <si>
    <t>Резниченко</t>
  </si>
  <si>
    <t>Счаснов</t>
  </si>
  <si>
    <t>Кочубей</t>
  </si>
  <si>
    <t>Чуйко</t>
  </si>
  <si>
    <t>Батехина</t>
  </si>
  <si>
    <t>Солодовников</t>
  </si>
  <si>
    <t>Буторин</t>
  </si>
  <si>
    <t>Гребенюк</t>
  </si>
  <si>
    <t>Самсонов</t>
  </si>
  <si>
    <t>Гукова</t>
  </si>
  <si>
    <t>Петров</t>
  </si>
  <si>
    <t>Усенко</t>
  </si>
  <si>
    <t>Костенко</t>
  </si>
  <si>
    <t>Егоровна</t>
  </si>
  <si>
    <t>Терешкова</t>
  </si>
  <si>
    <t>Шиляева</t>
  </si>
  <si>
    <t>Ковалева</t>
  </si>
  <si>
    <t>Виталина</t>
  </si>
  <si>
    <t>Объедкова</t>
  </si>
  <si>
    <t>Милена</t>
  </si>
  <si>
    <t>Чаус</t>
  </si>
  <si>
    <t>Сошникова</t>
  </si>
  <si>
    <t>Юхненко</t>
  </si>
  <si>
    <t>Жиров</t>
  </si>
  <si>
    <t>Назар</t>
  </si>
  <si>
    <t>Сизов</t>
  </si>
  <si>
    <t>Вячеславович</t>
  </si>
  <si>
    <t>Григорчук</t>
  </si>
  <si>
    <t>Вознюк</t>
  </si>
  <si>
    <t>Середа</t>
  </si>
  <si>
    <t>Симонян</t>
  </si>
  <si>
    <t>Арен</t>
  </si>
  <si>
    <t>Арманович</t>
  </si>
  <si>
    <t>Богданова</t>
  </si>
  <si>
    <t>Николь</t>
  </si>
  <si>
    <t>Брянцев</t>
  </si>
  <si>
    <t>Цезарь</t>
  </si>
  <si>
    <t>Картышева</t>
  </si>
  <si>
    <t>Злата</t>
  </si>
  <si>
    <t>Филатов</t>
  </si>
  <si>
    <t>Кулеш</t>
  </si>
  <si>
    <t>Сапачева</t>
  </si>
  <si>
    <t>Гриненко</t>
  </si>
  <si>
    <t>Аллахвердиева</t>
  </si>
  <si>
    <t>Садат</t>
  </si>
  <si>
    <t>Нахчываниевна</t>
  </si>
  <si>
    <t>Полторак</t>
  </si>
  <si>
    <t>Леонид</t>
  </si>
  <si>
    <t>Куркин</t>
  </si>
  <si>
    <t>Прохор</t>
  </si>
  <si>
    <t>Тамко</t>
  </si>
  <si>
    <t>Резаева</t>
  </si>
  <si>
    <t>Ротачев</t>
  </si>
  <si>
    <t>Демид</t>
  </si>
  <si>
    <t>Евангелиди</t>
  </si>
  <si>
    <t>Георгиевич</t>
  </si>
  <si>
    <t>Цветков</t>
  </si>
  <si>
    <t>Сергей</t>
  </si>
  <si>
    <t>Стефаниди</t>
  </si>
  <si>
    <t>Насибов</t>
  </si>
  <si>
    <t>Малик</t>
  </si>
  <si>
    <t>Рамазанович</t>
  </si>
  <si>
    <t>Кожухарь</t>
  </si>
  <si>
    <t>Крымский</t>
  </si>
  <si>
    <t>история</t>
  </si>
  <si>
    <t>Грищенкова</t>
  </si>
  <si>
    <t>6и</t>
  </si>
  <si>
    <t>Пьянова</t>
  </si>
  <si>
    <t>Сетрокьянц</t>
  </si>
  <si>
    <t>Тикрановна</t>
  </si>
  <si>
    <t>Коляда</t>
  </si>
  <si>
    <t>Александровнаовна</t>
  </si>
  <si>
    <t>Симонова</t>
  </si>
  <si>
    <t>6б</t>
  </si>
  <si>
    <t>Бабаева</t>
  </si>
  <si>
    <t>Трухачева</t>
  </si>
  <si>
    <t>Мовчан</t>
  </si>
  <si>
    <t>6а</t>
  </si>
  <si>
    <t>Зайцева</t>
  </si>
  <si>
    <t>Федоровых</t>
  </si>
  <si>
    <t>6г</t>
  </si>
  <si>
    <t>Шрай</t>
  </si>
  <si>
    <t>6к</t>
  </si>
  <si>
    <t>Коптев</t>
  </si>
  <si>
    <t>Ковеня</t>
  </si>
  <si>
    <t>6д</t>
  </si>
  <si>
    <t>Макшакова</t>
  </si>
  <si>
    <t>Дашко</t>
  </si>
  <si>
    <t>Тимченко</t>
  </si>
  <si>
    <t>Валерьевна</t>
  </si>
  <si>
    <t>Меликсетян</t>
  </si>
  <si>
    <t>Артемович</t>
  </si>
  <si>
    <t>Горшков</t>
  </si>
  <si>
    <t>Руслан</t>
  </si>
  <si>
    <t>Вагизович</t>
  </si>
  <si>
    <t>Писарева</t>
  </si>
  <si>
    <t>Снежанна</t>
  </si>
  <si>
    <t>Хышева</t>
  </si>
  <si>
    <t>Петровна</t>
  </si>
  <si>
    <t>Сувиго</t>
  </si>
  <si>
    <t>Горлов</t>
  </si>
  <si>
    <t>Русинова</t>
  </si>
  <si>
    <t>Анатольевна</t>
  </si>
  <si>
    <t>Гуцаева</t>
  </si>
  <si>
    <t>Владмира</t>
  </si>
  <si>
    <t>Таймуразовна</t>
  </si>
  <si>
    <t>Ружечко</t>
  </si>
  <si>
    <t>Марат</t>
  </si>
  <si>
    <t>Чертков</t>
  </si>
  <si>
    <t>Захаренко</t>
  </si>
  <si>
    <t>Данила</t>
  </si>
  <si>
    <t>Александрова</t>
  </si>
  <si>
    <t>Ахрамович</t>
  </si>
  <si>
    <t>Рогов</t>
  </si>
  <si>
    <t>Лигай</t>
  </si>
  <si>
    <t>Коржев</t>
  </si>
  <si>
    <t>6з</t>
  </si>
  <si>
    <t>Матчанова</t>
  </si>
  <si>
    <t>Камилла</t>
  </si>
  <si>
    <t>Камышников</t>
  </si>
  <si>
    <t>Бирюкова</t>
  </si>
  <si>
    <t>Чегошева</t>
  </si>
  <si>
    <t>Барабаш</t>
  </si>
  <si>
    <t>Изгагин</t>
  </si>
  <si>
    <t>Сидоров</t>
  </si>
  <si>
    <t>Рудавина</t>
  </si>
  <si>
    <t>Бутов</t>
  </si>
  <si>
    <t>Гончарова</t>
  </si>
  <si>
    <t>Виолетта</t>
  </si>
  <si>
    <t>Бокарева</t>
  </si>
  <si>
    <t>Анжелика</t>
  </si>
  <si>
    <t>Моисеева</t>
  </si>
  <si>
    <t>Поляница</t>
  </si>
  <si>
    <t>Магакян</t>
  </si>
  <si>
    <t>Овик</t>
  </si>
  <si>
    <t>Тигранович</t>
  </si>
  <si>
    <t>Малян</t>
  </si>
  <si>
    <t>Рубеновна</t>
  </si>
  <si>
    <t>Добычина</t>
  </si>
  <si>
    <t>Воронина</t>
  </si>
  <si>
    <t>Почепец</t>
  </si>
  <si>
    <t>Перевозный</t>
  </si>
  <si>
    <t>Мамедова</t>
  </si>
  <si>
    <t>Людмила</t>
  </si>
  <si>
    <t>Черникова</t>
  </si>
  <si>
    <t>Ивлева</t>
  </si>
  <si>
    <t>Лиза</t>
  </si>
  <si>
    <t>Сорокотягина</t>
  </si>
  <si>
    <t>Яковлев</t>
  </si>
  <si>
    <t>Токарев</t>
  </si>
  <si>
    <t>Родион</t>
  </si>
  <si>
    <t>Лабузова</t>
  </si>
  <si>
    <t>Марков</t>
  </si>
  <si>
    <t>Вениамин</t>
  </si>
  <si>
    <t>Читанава</t>
  </si>
  <si>
    <t>Джониевич</t>
  </si>
  <si>
    <t>Алешаев</t>
  </si>
  <si>
    <t>6е</t>
  </si>
  <si>
    <t>Шарифуллина</t>
  </si>
  <si>
    <t>Кожухова</t>
  </si>
  <si>
    <t>Воравин</t>
  </si>
  <si>
    <t>Лучинин</t>
  </si>
  <si>
    <t>Коротин</t>
  </si>
  <si>
    <t>Миминошвили</t>
  </si>
  <si>
    <t>Лиана</t>
  </si>
  <si>
    <t>Ираклиевна</t>
  </si>
  <si>
    <t>Новиков</t>
  </si>
  <si>
    <t>Шахтарин</t>
  </si>
  <si>
    <t>Богатов</t>
  </si>
  <si>
    <t>Серебряк</t>
  </si>
  <si>
    <t>Анфиса</t>
  </si>
  <si>
    <t>Крикуненко</t>
  </si>
  <si>
    <t>Захарий</t>
  </si>
  <si>
    <t>Романишина</t>
  </si>
  <si>
    <t>Касаткина</t>
  </si>
  <si>
    <t>Вера</t>
  </si>
  <si>
    <t>Скотаренко</t>
  </si>
  <si>
    <t>Адонина</t>
  </si>
  <si>
    <t>Анисья</t>
  </si>
  <si>
    <t>Неустроев</t>
  </si>
  <si>
    <t>Пасошников</t>
  </si>
  <si>
    <t>Илиан</t>
  </si>
  <si>
    <t>Степанович</t>
  </si>
  <si>
    <t>Попович</t>
  </si>
  <si>
    <t>Бадртдинов</t>
  </si>
  <si>
    <t>Ильназ</t>
  </si>
  <si>
    <t>Ильдарович</t>
  </si>
  <si>
    <t>Королева</t>
  </si>
  <si>
    <t>Кононенко</t>
  </si>
  <si>
    <t>Кремса</t>
  </si>
  <si>
    <t>Абрамов</t>
  </si>
  <si>
    <t>Лутцева</t>
  </si>
  <si>
    <t>Яценко</t>
  </si>
  <si>
    <t>Старжинская</t>
  </si>
  <si>
    <t>Кильдиянов</t>
  </si>
  <si>
    <t>Наиль</t>
  </si>
  <si>
    <t>Ринатович</t>
  </si>
  <si>
    <t>Замуруев</t>
  </si>
  <si>
    <t>Олешкевич</t>
  </si>
  <si>
    <t>Согомонян</t>
  </si>
  <si>
    <t>Давид</t>
  </si>
  <si>
    <t>Арменович</t>
  </si>
  <si>
    <t>Кокадей</t>
  </si>
  <si>
    <t>Лука</t>
  </si>
  <si>
    <t>Долбина</t>
  </si>
  <si>
    <t>Саргсян</t>
  </si>
  <si>
    <t>Лаура</t>
  </si>
  <si>
    <t>Скарга</t>
  </si>
  <si>
    <t>Алешина</t>
  </si>
  <si>
    <t>Андреева</t>
  </si>
  <si>
    <t>Милада</t>
  </si>
  <si>
    <t>Ухабова</t>
  </si>
  <si>
    <t>Белоконь</t>
  </si>
  <si>
    <t>Савелий</t>
  </si>
  <si>
    <t>Собко</t>
  </si>
  <si>
    <t>Токарева</t>
  </si>
  <si>
    <t>Кручинин</t>
  </si>
  <si>
    <t>Пётр</t>
  </si>
  <si>
    <t>Можара</t>
  </si>
  <si>
    <t>Эдуардовна</t>
  </si>
  <si>
    <t>Гулин</t>
  </si>
  <si>
    <t>Сахарова</t>
  </si>
  <si>
    <t>Черкасова</t>
  </si>
  <si>
    <t>Светлана</t>
  </si>
  <si>
    <t>Секлюцкий</t>
  </si>
  <si>
    <t>Мартин</t>
  </si>
  <si>
    <t>Германович</t>
  </si>
  <si>
    <t>Цегельнюк</t>
  </si>
  <si>
    <t>Настасья</t>
  </si>
  <si>
    <t>Грешило</t>
  </si>
  <si>
    <t>Лихошерст</t>
  </si>
  <si>
    <t>Маранова</t>
  </si>
  <si>
    <t>Дейдименко</t>
  </si>
  <si>
    <t>Полоусова</t>
  </si>
  <si>
    <t>Федосеева</t>
  </si>
  <si>
    <t>Элердова</t>
  </si>
  <si>
    <t>Жарикова</t>
  </si>
  <si>
    <t>Сибирко</t>
  </si>
  <si>
    <t>Доненко</t>
  </si>
  <si>
    <t>Усеинов</t>
  </si>
  <si>
    <t>Дамир</t>
  </si>
  <si>
    <t>Малышев</t>
  </si>
  <si>
    <t>Орехов</t>
  </si>
  <si>
    <t>Мандрыка</t>
  </si>
  <si>
    <t>Горлин</t>
  </si>
  <si>
    <t>Кептанар</t>
  </si>
  <si>
    <t>Барышников</t>
  </si>
  <si>
    <t>Искуменко</t>
  </si>
  <si>
    <t>Артемовна</t>
  </si>
  <si>
    <t>Ломакина</t>
  </si>
  <si>
    <t>Целовальникова</t>
  </si>
  <si>
    <t>Сергиенко</t>
  </si>
  <si>
    <t>Шаршукова</t>
  </si>
  <si>
    <t>Клименко</t>
  </si>
  <si>
    <t>Мстоян</t>
  </si>
  <si>
    <t>Стелла</t>
  </si>
  <si>
    <t>Асановна</t>
  </si>
  <si>
    <t>Селезнев</t>
  </si>
  <si>
    <t>Оскар</t>
  </si>
  <si>
    <t>Юрченко</t>
  </si>
  <si>
    <t>Чаплиева</t>
  </si>
  <si>
    <t>Лютин</t>
  </si>
  <si>
    <t>Бацева</t>
  </si>
  <si>
    <t>Кира</t>
  </si>
  <si>
    <t>Гришин</t>
  </si>
  <si>
    <t>Перевалова</t>
  </si>
  <si>
    <t>Реутова</t>
  </si>
  <si>
    <t>Митрохин</t>
  </si>
  <si>
    <t>Калингер</t>
  </si>
  <si>
    <t>Разумеев</t>
  </si>
  <si>
    <t>Румянцева</t>
  </si>
  <si>
    <t>Ситник</t>
  </si>
  <si>
    <t>Креписов</t>
  </si>
  <si>
    <t>Гура</t>
  </si>
  <si>
    <t>Калашников</t>
  </si>
  <si>
    <t>Забанов</t>
  </si>
  <si>
    <t>Гладышева</t>
  </si>
  <si>
    <t>Пугач</t>
  </si>
  <si>
    <t>Потешкин</t>
  </si>
  <si>
    <t>Исаев</t>
  </si>
  <si>
    <t>Софи</t>
  </si>
  <si>
    <t>Эмилиана</t>
  </si>
  <si>
    <t>Ахмадуллина</t>
  </si>
  <si>
    <t>Тарабас</t>
  </si>
  <si>
    <t>Алена</t>
  </si>
  <si>
    <t>Мережко</t>
  </si>
  <si>
    <t>Полякова</t>
  </si>
  <si>
    <t>Ашурбекова</t>
  </si>
  <si>
    <t>Казибековна</t>
  </si>
  <si>
    <t>Высоцкий</t>
  </si>
  <si>
    <t>Григорьевна</t>
  </si>
  <si>
    <t>Камзель</t>
  </si>
  <si>
    <t>Самарина</t>
  </si>
  <si>
    <t>Левин</t>
  </si>
  <si>
    <t>Ратушный</t>
  </si>
  <si>
    <t>Шведа</t>
  </si>
  <si>
    <t>Обора</t>
  </si>
  <si>
    <t>Лагода</t>
  </si>
  <si>
    <t>Ян</t>
  </si>
  <si>
    <t>Ванина</t>
  </si>
  <si>
    <t>Карпук</t>
  </si>
  <si>
    <t>Ларина</t>
  </si>
  <si>
    <t>Сребная</t>
  </si>
  <si>
    <t>Минасян</t>
  </si>
  <si>
    <t>Арсен</t>
  </si>
  <si>
    <t>Горевич</t>
  </si>
  <si>
    <t>Баранов</t>
  </si>
  <si>
    <t>Перфильева</t>
  </si>
  <si>
    <t>Пугачева</t>
  </si>
  <si>
    <t>Варданян</t>
  </si>
  <si>
    <t>Мари</t>
  </si>
  <si>
    <t>Геннадьевна</t>
  </si>
  <si>
    <t>Викторвич</t>
  </si>
  <si>
    <t>Мехоношин</t>
  </si>
  <si>
    <t>Супрун</t>
  </si>
  <si>
    <t>Никифоров</t>
  </si>
  <si>
    <t>Иофин</t>
  </si>
  <si>
    <t>Калустьян</t>
  </si>
  <si>
    <t>Азарий</t>
  </si>
  <si>
    <t>Тигнеев</t>
  </si>
  <si>
    <t>Мухин</t>
  </si>
  <si>
    <t>Валерий</t>
  </si>
  <si>
    <t>Всеволод</t>
  </si>
  <si>
    <t>Ильич</t>
  </si>
  <si>
    <t>Шелина</t>
  </si>
  <si>
    <t>Давыдов</t>
  </si>
  <si>
    <t>Веретенников</t>
  </si>
  <si>
    <t>Волик</t>
  </si>
  <si>
    <t>Артём</t>
  </si>
  <si>
    <t>Русланович</t>
  </si>
  <si>
    <t>Пильганчук</t>
  </si>
  <si>
    <t>Бажан</t>
  </si>
  <si>
    <t>Тимур</t>
  </si>
  <si>
    <t>Соловьев</t>
  </si>
  <si>
    <t>7д</t>
  </si>
  <si>
    <t>Лобетко</t>
  </si>
  <si>
    <t>Пайчук</t>
  </si>
  <si>
    <t>Сенцов</t>
  </si>
  <si>
    <t>Станислав</t>
  </si>
  <si>
    <t>Синцова</t>
  </si>
  <si>
    <t>Меньшова</t>
  </si>
  <si>
    <t>Кузовлева</t>
  </si>
  <si>
    <t>7в</t>
  </si>
  <si>
    <t>Кулакова</t>
  </si>
  <si>
    <t>Валерия</t>
  </si>
  <si>
    <t>Овчинников</t>
  </si>
  <si>
    <t>Маркович</t>
  </si>
  <si>
    <t>7б</t>
  </si>
  <si>
    <t>Липилин</t>
  </si>
  <si>
    <t>Хвостовцов</t>
  </si>
  <si>
    <t>Вадимович</t>
  </si>
  <si>
    <t>Ермоленко</t>
  </si>
  <si>
    <t>7ж</t>
  </si>
  <si>
    <t>Тараканов</t>
  </si>
  <si>
    <t>Захаркова</t>
  </si>
  <si>
    <t>7е</t>
  </si>
  <si>
    <t>Похил</t>
  </si>
  <si>
    <t>Черненко</t>
  </si>
  <si>
    <t>Константинович</t>
  </si>
  <si>
    <t>Смоленская</t>
  </si>
  <si>
    <t>Серафима</t>
  </si>
  <si>
    <t>Хлыста</t>
  </si>
  <si>
    <t>Гридасов</t>
  </si>
  <si>
    <t>Давыдкина</t>
  </si>
  <si>
    <t>7з</t>
  </si>
  <si>
    <t>Синицкий</t>
  </si>
  <si>
    <t>Евсеева</t>
  </si>
  <si>
    <t>Перцева</t>
  </si>
  <si>
    <t>Пивоварова</t>
  </si>
  <si>
    <t>Трымбач</t>
  </si>
  <si>
    <t>Мархиев</t>
  </si>
  <si>
    <t>Мурад</t>
  </si>
  <si>
    <t>Григорян</t>
  </si>
  <si>
    <t>Ален</t>
  </si>
  <si>
    <t>Согомонович</t>
  </si>
  <si>
    <t>Серикова</t>
  </si>
  <si>
    <t>Шуаева</t>
  </si>
  <si>
    <t>Шуана</t>
  </si>
  <si>
    <t>Салимовна</t>
  </si>
  <si>
    <t>Панов</t>
  </si>
  <si>
    <t>Толстопятов</t>
  </si>
  <si>
    <t>Тимофеевич</t>
  </si>
  <si>
    <t>Журавлев</t>
  </si>
  <si>
    <t>Андрианов</t>
  </si>
  <si>
    <t>Фёдор</t>
  </si>
  <si>
    <t>Зурабян</t>
  </si>
  <si>
    <t>Акопович</t>
  </si>
  <si>
    <t>Ерохин</t>
  </si>
  <si>
    <t>Хижняк</t>
  </si>
  <si>
    <t>Диденко</t>
  </si>
  <si>
    <t>Крячко</t>
  </si>
  <si>
    <t>Павел</t>
  </si>
  <si>
    <t>Борисович</t>
  </si>
  <si>
    <t>Серебрякова</t>
  </si>
  <si>
    <t>Шергина</t>
  </si>
  <si>
    <t>Малютина</t>
  </si>
  <si>
    <t>Слободенюк</t>
  </si>
  <si>
    <t>Алеулова</t>
  </si>
  <si>
    <t>Натан</t>
  </si>
  <si>
    <t>Лукинов</t>
  </si>
  <si>
    <t>Станкевич</t>
  </si>
  <si>
    <t>Косолапова</t>
  </si>
  <si>
    <t>Никитченко</t>
  </si>
  <si>
    <t>Татаринов</t>
  </si>
  <si>
    <t>Демкина</t>
  </si>
  <si>
    <t>Меланиди</t>
  </si>
  <si>
    <t>Сафонова</t>
  </si>
  <si>
    <t>Бируля</t>
  </si>
  <si>
    <t>Гроссу</t>
  </si>
  <si>
    <t>Харитонов</t>
  </si>
  <si>
    <t>Одинцова</t>
  </si>
  <si>
    <t>Христина</t>
  </si>
  <si>
    <t>Киндякова</t>
  </si>
  <si>
    <t>Грюнер</t>
  </si>
  <si>
    <t>Эдвард</t>
  </si>
  <si>
    <t>Рихард</t>
  </si>
  <si>
    <t>Аманатиди</t>
  </si>
  <si>
    <t>Бугаева</t>
  </si>
  <si>
    <t>Мусиенко</t>
  </si>
  <si>
    <t>7г</t>
  </si>
  <si>
    <t>Пташинский</t>
  </si>
  <si>
    <t>Пустельник</t>
  </si>
  <si>
    <t>Агабекян</t>
  </si>
  <si>
    <t>Маис</t>
  </si>
  <si>
    <t>Зиновейко</t>
  </si>
  <si>
    <t>Орлов</t>
  </si>
  <si>
    <t>Сабитов</t>
  </si>
  <si>
    <t>Гайдамакин</t>
  </si>
  <si>
    <t>Дик</t>
  </si>
  <si>
    <t>Шефер</t>
  </si>
  <si>
    <t>Гречко</t>
  </si>
  <si>
    <t>Вивчарь</t>
  </si>
  <si>
    <t>Семенович</t>
  </si>
  <si>
    <t>Ерылкина</t>
  </si>
  <si>
    <t>Сухарева</t>
  </si>
  <si>
    <t>Сыромятникова</t>
  </si>
  <si>
    <t>Вострых</t>
  </si>
  <si>
    <t>Руденская</t>
  </si>
  <si>
    <t>Кривошеев</t>
  </si>
  <si>
    <t>Каликаки</t>
  </si>
  <si>
    <t>Галкина</t>
  </si>
  <si>
    <t>Дудник</t>
  </si>
  <si>
    <t>Москалёва</t>
  </si>
  <si>
    <t>Савин</t>
  </si>
  <si>
    <t>Коновалова</t>
  </si>
  <si>
    <t>Эдмоновна</t>
  </si>
  <si>
    <t>Солоп</t>
  </si>
  <si>
    <t>Артёмов</t>
  </si>
  <si>
    <t>Артёмович</t>
  </si>
  <si>
    <t>Климчук</t>
  </si>
  <si>
    <t>Арутюнян</t>
  </si>
  <si>
    <t>Винниченко</t>
  </si>
  <si>
    <t>Дементьев</t>
  </si>
  <si>
    <t>Вадим</t>
  </si>
  <si>
    <t>Загоруйко</t>
  </si>
  <si>
    <t>Егоров</t>
  </si>
  <si>
    <t>Мусаев</t>
  </si>
  <si>
    <t>Крюков</t>
  </si>
  <si>
    <t>Селиверстова</t>
  </si>
  <si>
    <t>Светлова</t>
  </si>
  <si>
    <t>Кузьменко</t>
  </si>
  <si>
    <t>Флеер</t>
  </si>
  <si>
    <t>Швец</t>
  </si>
  <si>
    <t>Евангелина</t>
  </si>
  <si>
    <t>Колышев</t>
  </si>
  <si>
    <t>Матвеев</t>
  </si>
  <si>
    <t>Нищета</t>
  </si>
  <si>
    <t>Елена</t>
  </si>
  <si>
    <t>Бреус</t>
  </si>
  <si>
    <t>Мжачих</t>
  </si>
  <si>
    <t>Фалалеева</t>
  </si>
  <si>
    <t>Гладько</t>
  </si>
  <si>
    <t>Ершов</t>
  </si>
  <si>
    <t>Дубинский</t>
  </si>
  <si>
    <t>Ефименко</t>
  </si>
  <si>
    <t>Лукьянов</t>
  </si>
  <si>
    <t>Безручко</t>
  </si>
  <si>
    <t>Журкин</t>
  </si>
  <si>
    <t>Малиновский</t>
  </si>
  <si>
    <t>Коландо</t>
  </si>
  <si>
    <t>Истомина</t>
  </si>
  <si>
    <t>Федор</t>
  </si>
  <si>
    <t>Додонова</t>
  </si>
  <si>
    <t>Раббони</t>
  </si>
  <si>
    <t>Подгурский</t>
  </si>
  <si>
    <t>Цымбал</t>
  </si>
  <si>
    <t>Валерьевич</t>
  </si>
  <si>
    <t>Клейман</t>
  </si>
  <si>
    <t>Важенин</t>
  </si>
  <si>
    <t>Дроздов</t>
  </si>
  <si>
    <t>Бобров</t>
  </si>
  <si>
    <t>Исаакян</t>
  </si>
  <si>
    <t>Айказовна</t>
  </si>
  <si>
    <t>Хворостовская</t>
  </si>
  <si>
    <t>Назаренко</t>
  </si>
  <si>
    <t>Протасова</t>
  </si>
  <si>
    <t>8г</t>
  </si>
  <si>
    <t>Шурупов</t>
  </si>
  <si>
    <t>8ж</t>
  </si>
  <si>
    <t>8а</t>
  </si>
  <si>
    <t>Лешедько</t>
  </si>
  <si>
    <t>8д</t>
  </si>
  <si>
    <t>Ишин</t>
  </si>
  <si>
    <t>Георгопулос</t>
  </si>
  <si>
    <t>Антониос</t>
  </si>
  <si>
    <t>Николаос</t>
  </si>
  <si>
    <t>Скрябин</t>
  </si>
  <si>
    <t>Черепанов</t>
  </si>
  <si>
    <t>Тумайкин</t>
  </si>
  <si>
    <t>Артур</t>
  </si>
  <si>
    <t>Гареев</t>
  </si>
  <si>
    <t>Кирияк</t>
  </si>
  <si>
    <t>Клементенко</t>
  </si>
  <si>
    <t>Самойлюк</t>
  </si>
  <si>
    <t>Слюсарева</t>
  </si>
  <si>
    <t>8б</t>
  </si>
  <si>
    <t>Сонникова</t>
  </si>
  <si>
    <t>Барбье</t>
  </si>
  <si>
    <t>Холина</t>
  </si>
  <si>
    <t>Щербинин</t>
  </si>
  <si>
    <t>Кузьмина</t>
  </si>
  <si>
    <t>Занина</t>
  </si>
  <si>
    <t>Юлиана</t>
  </si>
  <si>
    <t>Начинкин</t>
  </si>
  <si>
    <t>Ямщикова</t>
  </si>
  <si>
    <t>Исалова</t>
  </si>
  <si>
    <t>Ланчу</t>
  </si>
  <si>
    <t>Коцарев</t>
  </si>
  <si>
    <t>Демьяненко</t>
  </si>
  <si>
    <t>Матясова</t>
  </si>
  <si>
    <t>Вотяков</t>
  </si>
  <si>
    <t>Проценко</t>
  </si>
  <si>
    <t>Шипицына</t>
  </si>
  <si>
    <t>Григорьев</t>
  </si>
  <si>
    <t>Семён</t>
  </si>
  <si>
    <t>Рева</t>
  </si>
  <si>
    <t>Анненков</t>
  </si>
  <si>
    <t>Еремина</t>
  </si>
  <si>
    <t>Бевзенко</t>
  </si>
  <si>
    <t>Рязанова</t>
  </si>
  <si>
    <t>8е</t>
  </si>
  <si>
    <t>Муратовна</t>
  </si>
  <si>
    <t>Твердомед</t>
  </si>
  <si>
    <t>Арутюнов</t>
  </si>
  <si>
    <t>Васильева</t>
  </si>
  <si>
    <t>Ашурбеков</t>
  </si>
  <si>
    <t>Казибекович</t>
  </si>
  <si>
    <t>Мартыненко</t>
  </si>
  <si>
    <t>Борисенко</t>
  </si>
  <si>
    <t>Ежкова</t>
  </si>
  <si>
    <t>Лада</t>
  </si>
  <si>
    <t>Уткин</t>
  </si>
  <si>
    <t>Леонтьев</t>
  </si>
  <si>
    <t>Безбородова</t>
  </si>
  <si>
    <t>Леонидовна</t>
  </si>
  <si>
    <t>Матийцива</t>
  </si>
  <si>
    <t>Продан</t>
  </si>
  <si>
    <t>Чистохина</t>
  </si>
  <si>
    <t>Чебан</t>
  </si>
  <si>
    <t>Шепель</t>
  </si>
  <si>
    <t>Васько</t>
  </si>
  <si>
    <t>Крючков</t>
  </si>
  <si>
    <t>Новосельцев</t>
  </si>
  <si>
    <t>Титовец</t>
  </si>
  <si>
    <t>Кротких</t>
  </si>
  <si>
    <t>Елизаветта</t>
  </si>
  <si>
    <t>Иваночкин</t>
  </si>
  <si>
    <t>Мамонов</t>
  </si>
  <si>
    <t>Ваганов</t>
  </si>
  <si>
    <t>Замула</t>
  </si>
  <si>
    <t>Ахмадеев</t>
  </si>
  <si>
    <t>Гржебин</t>
  </si>
  <si>
    <t>Донскова</t>
  </si>
  <si>
    <t>Маликов</t>
  </si>
  <si>
    <t>Зарубаев</t>
  </si>
  <si>
    <t>Черепанова</t>
  </si>
  <si>
    <t>Зайдуллина</t>
  </si>
  <si>
    <t>Глухов</t>
  </si>
  <si>
    <t>Гунько</t>
  </si>
  <si>
    <t>Гаврилович</t>
  </si>
  <si>
    <t>Жуков</t>
  </si>
  <si>
    <t>Виктор</t>
  </si>
  <si>
    <t>Кизиева</t>
  </si>
  <si>
    <t>Ленгин</t>
  </si>
  <si>
    <t>Елисей</t>
  </si>
  <si>
    <t>Чуклина</t>
  </si>
  <si>
    <t>Бобрышов</t>
  </si>
  <si>
    <t>Джикидзе</t>
  </si>
  <si>
    <t>Темур</t>
  </si>
  <si>
    <t>Беззубцева</t>
  </si>
  <si>
    <t>Каска</t>
  </si>
  <si>
    <t>Леонидович</t>
  </si>
  <si>
    <t>Гавриш</t>
  </si>
  <si>
    <t>Полтавский</t>
  </si>
  <si>
    <t>Сабашникова</t>
  </si>
  <si>
    <t>Синиченкова</t>
  </si>
  <si>
    <t>Шарудилова</t>
  </si>
  <si>
    <t>Шостак</t>
  </si>
  <si>
    <t>Алексеевия</t>
  </si>
  <si>
    <t>Завгородняя</t>
  </si>
  <si>
    <t>Мамутов</t>
  </si>
  <si>
    <t>Имран</t>
  </si>
  <si>
    <t>Сабриевич</t>
  </si>
  <si>
    <t>Фаталиева</t>
  </si>
  <si>
    <t>Мамедовна</t>
  </si>
  <si>
    <t>Бойко</t>
  </si>
  <si>
    <t>Осадченко</t>
  </si>
  <si>
    <t>Зубов</t>
  </si>
  <si>
    <t>Мамнева</t>
  </si>
  <si>
    <t>Щетинкин</t>
  </si>
  <si>
    <t>Мороз</t>
  </si>
  <si>
    <t>Стативко</t>
  </si>
  <si>
    <t>Упир</t>
  </si>
  <si>
    <t>Волошанюк</t>
  </si>
  <si>
    <t>Титов</t>
  </si>
  <si>
    <t>Геннадий</t>
  </si>
  <si>
    <t>Чмир</t>
  </si>
  <si>
    <t>Батурина</t>
  </si>
  <si>
    <t>Ломака</t>
  </si>
  <si>
    <t>Стасович</t>
  </si>
  <si>
    <t>Бодрова</t>
  </si>
  <si>
    <t>Санин</t>
  </si>
  <si>
    <t>Шумский</t>
  </si>
  <si>
    <t>Василенко</t>
  </si>
  <si>
    <t>Альбертович</t>
  </si>
  <si>
    <t>Деревицкий</t>
  </si>
  <si>
    <t>Глушков</t>
  </si>
  <si>
    <t>Грищенко</t>
  </si>
  <si>
    <t>Чепурных</t>
  </si>
  <si>
    <t>Евгений</t>
  </si>
  <si>
    <t>Постникова</t>
  </si>
  <si>
    <t>Белозерцева</t>
  </si>
  <si>
    <t>Корнеева</t>
  </si>
  <si>
    <t>Курносов</t>
  </si>
  <si>
    <t>Эдуард</t>
  </si>
  <si>
    <t>Кучеренко</t>
  </si>
  <si>
    <t>Сарачакова</t>
  </si>
  <si>
    <t>Борисова</t>
  </si>
  <si>
    <t>Смит</t>
  </si>
  <si>
    <t>Георгиевна</t>
  </si>
  <si>
    <t>Николаева</t>
  </si>
  <si>
    <t>Ахмадуллин</t>
  </si>
  <si>
    <t>Берлов</t>
  </si>
  <si>
    <t>Иванилова</t>
  </si>
  <si>
    <t>Лукашкина</t>
  </si>
  <si>
    <t>9е</t>
  </si>
  <si>
    <t>9а</t>
  </si>
  <si>
    <t>Зинченко</t>
  </si>
  <si>
    <t>Чесневская</t>
  </si>
  <si>
    <t>Ковалёв</t>
  </si>
  <si>
    <t>Ахмадиева</t>
  </si>
  <si>
    <t>Радмировна</t>
  </si>
  <si>
    <t>9г</t>
  </si>
  <si>
    <t>Воронцова</t>
  </si>
  <si>
    <t>Сиваева</t>
  </si>
  <si>
    <t>9в</t>
  </si>
  <si>
    <t>Воинов</t>
  </si>
  <si>
    <t>Васьков</t>
  </si>
  <si>
    <t>Вуккерт</t>
  </si>
  <si>
    <t>Миних</t>
  </si>
  <si>
    <t>Кириллова</t>
  </si>
  <si>
    <t>Суздальцева</t>
  </si>
  <si>
    <t>Оголь</t>
  </si>
  <si>
    <t>Мигутина</t>
  </si>
  <si>
    <t>Назарова</t>
  </si>
  <si>
    <t>Бузунова</t>
  </si>
  <si>
    <t>Немков</t>
  </si>
  <si>
    <t>Оспанов</t>
  </si>
  <si>
    <t>Дияр</t>
  </si>
  <si>
    <t>Талгатович</t>
  </si>
  <si>
    <t>9д</t>
  </si>
  <si>
    <t>9б</t>
  </si>
  <si>
    <t>Харченко</t>
  </si>
  <si>
    <t>Поздеев</t>
  </si>
  <si>
    <t>Григорьева</t>
  </si>
  <si>
    <t>Никитична</t>
  </si>
  <si>
    <t>Петрий</t>
  </si>
  <si>
    <t>Коротков</t>
  </si>
  <si>
    <t>Велигура</t>
  </si>
  <si>
    <t>Емельянов</t>
  </si>
  <si>
    <t>Терентьев</t>
  </si>
  <si>
    <t>Никишина</t>
  </si>
  <si>
    <t>Орешкин</t>
  </si>
  <si>
    <t>Сверликова</t>
  </si>
  <si>
    <t>Герасимов</t>
  </si>
  <si>
    <t>Чертина</t>
  </si>
  <si>
    <t>Шиманская</t>
  </si>
  <si>
    <t>Марита</t>
  </si>
  <si>
    <t>Гаврютина</t>
  </si>
  <si>
    <t>Жемповский</t>
  </si>
  <si>
    <t>Кувшинова</t>
  </si>
  <si>
    <t>Максюта</t>
  </si>
  <si>
    <t>Фомченкова</t>
  </si>
  <si>
    <t>Царева</t>
  </si>
  <si>
    <t>Шарафутдинова</t>
  </si>
  <si>
    <t>Загайнова</t>
  </si>
  <si>
    <t>Вугар</t>
  </si>
  <si>
    <t>Бондарь</t>
  </si>
  <si>
    <t>Мирошниченко</t>
  </si>
  <si>
    <t>Каленкович</t>
  </si>
  <si>
    <t>Львова</t>
  </si>
  <si>
    <t>Доценко</t>
  </si>
  <si>
    <t>Евдокимов</t>
  </si>
  <si>
    <t>Рой</t>
  </si>
  <si>
    <t>Кладько</t>
  </si>
  <si>
    <t>Чупринов</t>
  </si>
  <si>
    <t>Стародубцева</t>
  </si>
  <si>
    <t>Ксенз</t>
  </si>
  <si>
    <t>Панщена</t>
  </si>
  <si>
    <t>Татаринова</t>
  </si>
  <si>
    <t>Шквыря</t>
  </si>
  <si>
    <t>Беседина</t>
  </si>
  <si>
    <t>Мирослав</t>
  </si>
  <si>
    <t>Вдовина</t>
  </si>
  <si>
    <t>Гаджимагомедова</t>
  </si>
  <si>
    <t>Альбина</t>
  </si>
  <si>
    <t>Дирина</t>
  </si>
  <si>
    <t>Иванов</t>
  </si>
  <si>
    <t>Листровая</t>
  </si>
  <si>
    <t>Бидник</t>
  </si>
  <si>
    <t>Савина</t>
  </si>
  <si>
    <t>Нина</t>
  </si>
  <si>
    <t>Бездольная</t>
  </si>
  <si>
    <t>Плетнева</t>
  </si>
  <si>
    <t>Подосинникова</t>
  </si>
  <si>
    <t>Гайнанова</t>
  </si>
  <si>
    <t>Федорова</t>
  </si>
  <si>
    <t>Валеева</t>
  </si>
  <si>
    <t>Шленников</t>
  </si>
  <si>
    <t>10а</t>
  </si>
  <si>
    <t xml:space="preserve">Призер РЭ </t>
  </si>
  <si>
    <t>10б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</si>
</sst>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wrapText="1"/>
    </xf>
    <xf numFmtId="49" fontId="6" fillId="0" borderId="6" xfId="0" applyNumberFormat="1" applyFont="1" applyBorder="1" applyAlignment="1">
      <alignment wrapText="1"/>
    </xf>
    <xf numFmtId="0" fontId="6" fillId="0" borderId="3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7" fillId="0" borderId="6" xfId="0" applyFont="1" applyBorder="1" applyAlignment="1"/>
    <xf numFmtId="0" fontId="5" fillId="0" borderId="6" xfId="0" applyFont="1" applyBorder="1"/>
    <xf numFmtId="0" fontId="5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/>
    <xf numFmtId="0" fontId="5" fillId="0" borderId="2" xfId="0" applyFont="1" applyBorder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49" fontId="6" fillId="0" borderId="3" xfId="0" applyNumberFormat="1" applyFont="1" applyBorder="1" applyAlignment="1">
      <alignment horizontal="left" wrapText="1" indent="1"/>
    </xf>
    <xf numFmtId="0" fontId="2" fillId="0" borderId="0" xfId="0" applyFont="1"/>
    <xf numFmtId="0" fontId="1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workbookViewId="0">
      <selection activeCell="B4" sqref="B4:D33"/>
    </sheetView>
  </sheetViews>
  <sheetFormatPr defaultRowHeight="15" x14ac:dyDescent="0.25"/>
  <cols>
    <col min="2" max="2" width="16.42578125" customWidth="1"/>
    <col min="3" max="3" width="17.28515625" customWidth="1"/>
    <col min="4" max="4" width="16.85546875" customWidth="1"/>
    <col min="5" max="5" width="21.28515625" customWidth="1"/>
    <col min="6" max="6" width="19.85546875" customWidth="1"/>
    <col min="7" max="7" width="19.7109375" customWidth="1"/>
    <col min="8" max="8" width="18.28515625" customWidth="1"/>
    <col min="9" max="9" width="13.5703125" customWidth="1"/>
    <col min="10" max="10" width="15.140625" customWidth="1"/>
  </cols>
  <sheetData>
    <row r="1" spans="1:10" ht="38.25" customHeight="1" x14ac:dyDescent="0.3">
      <c r="A1" s="12" t="s">
        <v>53</v>
      </c>
      <c r="B1" s="12"/>
      <c r="C1" s="12"/>
      <c r="D1" s="12"/>
      <c r="E1" s="12"/>
      <c r="F1" s="12"/>
      <c r="G1" s="12"/>
      <c r="H1" s="7" t="s">
        <v>50</v>
      </c>
      <c r="I1" s="8"/>
      <c r="J1" s="7" t="s">
        <v>46</v>
      </c>
    </row>
    <row r="2" spans="1:10" x14ac:dyDescent="0.25">
      <c r="A2" s="6"/>
      <c r="E2" s="6"/>
      <c r="F2" s="6"/>
      <c r="H2" s="6" t="s">
        <v>44</v>
      </c>
      <c r="J2" s="6" t="s">
        <v>47</v>
      </c>
    </row>
    <row r="3" spans="1:10" ht="7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51</v>
      </c>
      <c r="J3" s="9" t="s">
        <v>49</v>
      </c>
    </row>
    <row r="4" spans="1:10" x14ac:dyDescent="0.25">
      <c r="A4" s="10">
        <v>1</v>
      </c>
      <c r="B4" s="11" t="s">
        <v>13</v>
      </c>
      <c r="C4" s="11"/>
      <c r="D4" s="11"/>
      <c r="E4" s="10">
        <v>9</v>
      </c>
      <c r="F4" s="10">
        <v>9</v>
      </c>
      <c r="G4" s="7" t="s">
        <v>50</v>
      </c>
      <c r="H4" s="10">
        <v>114</v>
      </c>
      <c r="I4" s="11" t="s">
        <v>8</v>
      </c>
      <c r="J4" s="11"/>
    </row>
    <row r="5" spans="1:10" x14ac:dyDescent="0.25">
      <c r="A5" s="10">
        <v>2</v>
      </c>
      <c r="B5" s="11" t="s">
        <v>14</v>
      </c>
      <c r="C5" s="11"/>
      <c r="D5" s="11"/>
      <c r="E5" s="10">
        <v>9</v>
      </c>
      <c r="F5" s="10">
        <v>9</v>
      </c>
      <c r="G5" s="7" t="s">
        <v>50</v>
      </c>
      <c r="H5" s="10">
        <v>113</v>
      </c>
      <c r="I5" s="11" t="s">
        <v>8</v>
      </c>
      <c r="J5" s="11"/>
    </row>
    <row r="6" spans="1:10" x14ac:dyDescent="0.25">
      <c r="A6" s="10">
        <v>3</v>
      </c>
      <c r="B6" s="11" t="s">
        <v>15</v>
      </c>
      <c r="C6" s="11"/>
      <c r="D6" s="11"/>
      <c r="E6" s="10">
        <v>9</v>
      </c>
      <c r="F6" s="10">
        <v>9</v>
      </c>
      <c r="G6" s="7" t="s">
        <v>50</v>
      </c>
      <c r="H6" s="10">
        <v>110</v>
      </c>
      <c r="I6" s="11" t="s">
        <v>8</v>
      </c>
      <c r="J6" s="11" t="s">
        <v>8</v>
      </c>
    </row>
    <row r="7" spans="1:10" x14ac:dyDescent="0.25">
      <c r="A7" s="10">
        <v>4</v>
      </c>
      <c r="B7" s="11" t="s">
        <v>16</v>
      </c>
      <c r="C7" s="11"/>
      <c r="D7" s="11"/>
      <c r="E7" s="10">
        <v>9</v>
      </c>
      <c r="F7" s="10">
        <v>9</v>
      </c>
      <c r="G7" s="7" t="s">
        <v>50</v>
      </c>
      <c r="H7" s="10">
        <v>108</v>
      </c>
      <c r="I7" s="11" t="s">
        <v>8</v>
      </c>
      <c r="J7" s="11"/>
    </row>
    <row r="8" spans="1:10" x14ac:dyDescent="0.25">
      <c r="A8" s="10">
        <v>5</v>
      </c>
      <c r="B8" s="11" t="s">
        <v>17</v>
      </c>
      <c r="C8" s="11"/>
      <c r="D8" s="11"/>
      <c r="E8" s="10">
        <v>9</v>
      </c>
      <c r="F8" s="10">
        <v>9</v>
      </c>
      <c r="G8" s="7" t="s">
        <v>50</v>
      </c>
      <c r="H8" s="10">
        <v>104</v>
      </c>
      <c r="I8" s="11" t="s">
        <v>8</v>
      </c>
      <c r="J8" s="11" t="s">
        <v>9</v>
      </c>
    </row>
    <row r="9" spans="1:10" x14ac:dyDescent="0.25">
      <c r="A9" s="10">
        <v>6</v>
      </c>
      <c r="B9" s="11" t="s">
        <v>18</v>
      </c>
      <c r="C9" s="11"/>
      <c r="D9" s="11"/>
      <c r="E9" s="10">
        <v>9</v>
      </c>
      <c r="F9" s="10">
        <v>9</v>
      </c>
      <c r="G9" s="7" t="s">
        <v>50</v>
      </c>
      <c r="H9" s="10">
        <v>102</v>
      </c>
      <c r="I9" s="11" t="s">
        <v>8</v>
      </c>
      <c r="J9" s="11"/>
    </row>
    <row r="10" spans="1:10" x14ac:dyDescent="0.25">
      <c r="A10" s="10">
        <v>7</v>
      </c>
      <c r="B10" s="11" t="s">
        <v>19</v>
      </c>
      <c r="C10" s="11"/>
      <c r="D10" s="11"/>
      <c r="E10" s="10">
        <v>9</v>
      </c>
      <c r="F10" s="10">
        <v>9</v>
      </c>
      <c r="G10" s="7" t="s">
        <v>50</v>
      </c>
      <c r="H10" s="10">
        <v>102</v>
      </c>
      <c r="I10" s="11" t="s">
        <v>8</v>
      </c>
      <c r="J10" s="11"/>
    </row>
    <row r="11" spans="1:10" x14ac:dyDescent="0.25">
      <c r="A11" s="10">
        <v>8</v>
      </c>
      <c r="B11" s="11" t="s">
        <v>20</v>
      </c>
      <c r="C11" s="11"/>
      <c r="D11" s="11"/>
      <c r="E11" s="10">
        <v>8</v>
      </c>
      <c r="F11" s="10">
        <v>9</v>
      </c>
      <c r="G11" s="7" t="s">
        <v>50</v>
      </c>
      <c r="H11" s="10">
        <v>101</v>
      </c>
      <c r="I11" s="11" t="s">
        <v>8</v>
      </c>
      <c r="J11" s="11" t="s">
        <v>8</v>
      </c>
    </row>
    <row r="12" spans="1:10" x14ac:dyDescent="0.25">
      <c r="A12" s="10">
        <v>9</v>
      </c>
      <c r="B12" s="11" t="s">
        <v>21</v>
      </c>
      <c r="C12" s="11"/>
      <c r="D12" s="11"/>
      <c r="E12" s="10">
        <v>9</v>
      </c>
      <c r="F12" s="10">
        <v>9</v>
      </c>
      <c r="G12" s="7" t="s">
        <v>50</v>
      </c>
      <c r="H12" s="10">
        <v>100</v>
      </c>
      <c r="I12" s="11" t="s">
        <v>9</v>
      </c>
      <c r="J12" s="11"/>
    </row>
    <row r="13" spans="1:10" x14ac:dyDescent="0.25">
      <c r="A13" s="10">
        <v>10</v>
      </c>
      <c r="B13" s="11" t="s">
        <v>22</v>
      </c>
      <c r="C13" s="11"/>
      <c r="D13" s="11"/>
      <c r="E13" s="10">
        <v>9</v>
      </c>
      <c r="F13" s="10">
        <v>9</v>
      </c>
      <c r="G13" s="7" t="s">
        <v>50</v>
      </c>
      <c r="H13" s="10">
        <v>100</v>
      </c>
      <c r="I13" s="11" t="s">
        <v>8</v>
      </c>
      <c r="J13" s="11"/>
    </row>
    <row r="14" spans="1:10" x14ac:dyDescent="0.25">
      <c r="A14" s="10">
        <v>11</v>
      </c>
      <c r="B14" s="11" t="s">
        <v>23</v>
      </c>
      <c r="C14" s="11"/>
      <c r="D14" s="11"/>
      <c r="E14" s="10">
        <v>9</v>
      </c>
      <c r="F14" s="10">
        <v>9</v>
      </c>
      <c r="G14" s="7" t="s">
        <v>50</v>
      </c>
      <c r="H14" s="10">
        <v>99</v>
      </c>
      <c r="I14" s="11" t="s">
        <v>8</v>
      </c>
      <c r="J14" s="11"/>
    </row>
    <row r="15" spans="1:10" x14ac:dyDescent="0.25">
      <c r="A15" s="10">
        <v>12</v>
      </c>
      <c r="B15" s="11" t="s">
        <v>24</v>
      </c>
      <c r="C15" s="11"/>
      <c r="D15" s="11"/>
      <c r="E15" s="10">
        <v>9</v>
      </c>
      <c r="F15" s="10">
        <v>9</v>
      </c>
      <c r="G15" s="7" t="s">
        <v>50</v>
      </c>
      <c r="H15" s="10">
        <v>97</v>
      </c>
      <c r="I15" s="11" t="s">
        <v>8</v>
      </c>
      <c r="J15" s="11"/>
    </row>
    <row r="16" spans="1:10" x14ac:dyDescent="0.25">
      <c r="A16" s="10">
        <v>13</v>
      </c>
      <c r="B16" s="11" t="s">
        <v>25</v>
      </c>
      <c r="C16" s="11"/>
      <c r="D16" s="11"/>
      <c r="E16" s="10">
        <v>9</v>
      </c>
      <c r="F16" s="10">
        <v>9</v>
      </c>
      <c r="G16" s="7" t="s">
        <v>50</v>
      </c>
      <c r="H16" s="10">
        <v>97</v>
      </c>
      <c r="I16" s="11" t="s">
        <v>9</v>
      </c>
      <c r="J16" s="11" t="s">
        <v>8</v>
      </c>
    </row>
    <row r="17" spans="1:10" x14ac:dyDescent="0.25">
      <c r="A17" s="10">
        <v>14</v>
      </c>
      <c r="B17" s="11" t="s">
        <v>26</v>
      </c>
      <c r="C17" s="11"/>
      <c r="D17" s="11"/>
      <c r="E17" s="10">
        <v>9</v>
      </c>
      <c r="F17" s="10">
        <v>9</v>
      </c>
      <c r="G17" s="7" t="s">
        <v>50</v>
      </c>
      <c r="H17" s="10">
        <v>97</v>
      </c>
      <c r="I17" s="11" t="s">
        <v>8</v>
      </c>
      <c r="J17" s="11"/>
    </row>
    <row r="18" spans="1:10" x14ac:dyDescent="0.25">
      <c r="A18" s="10">
        <v>15</v>
      </c>
      <c r="B18" s="11" t="s">
        <v>27</v>
      </c>
      <c r="C18" s="11"/>
      <c r="D18" s="11"/>
      <c r="E18" s="10">
        <v>9</v>
      </c>
      <c r="F18" s="10">
        <v>9</v>
      </c>
      <c r="G18" s="7" t="s">
        <v>50</v>
      </c>
      <c r="H18" s="10">
        <v>97</v>
      </c>
      <c r="I18" s="11" t="s">
        <v>8</v>
      </c>
      <c r="J18" s="11"/>
    </row>
    <row r="19" spans="1:10" x14ac:dyDescent="0.25">
      <c r="A19" s="10">
        <v>16</v>
      </c>
      <c r="B19" s="11" t="s">
        <v>28</v>
      </c>
      <c r="C19" s="11"/>
      <c r="D19" s="11"/>
      <c r="E19" s="10">
        <v>9</v>
      </c>
      <c r="F19" s="10">
        <v>9</v>
      </c>
      <c r="G19" s="7" t="s">
        <v>50</v>
      </c>
      <c r="H19" s="10">
        <v>96</v>
      </c>
      <c r="I19" s="11" t="s">
        <v>8</v>
      </c>
      <c r="J19" s="11"/>
    </row>
    <row r="20" spans="1:10" x14ac:dyDescent="0.25">
      <c r="A20" s="10">
        <v>17</v>
      </c>
      <c r="B20" s="11" t="s">
        <v>29</v>
      </c>
      <c r="C20" s="11"/>
      <c r="D20" s="11"/>
      <c r="E20" s="10">
        <v>7</v>
      </c>
      <c r="F20" s="10">
        <v>9</v>
      </c>
      <c r="G20" s="7" t="s">
        <v>50</v>
      </c>
      <c r="H20" s="10">
        <v>96</v>
      </c>
      <c r="I20" s="11" t="s">
        <v>9</v>
      </c>
      <c r="J20" s="11"/>
    </row>
    <row r="21" spans="1:10" x14ac:dyDescent="0.25">
      <c r="A21" s="10">
        <v>18</v>
      </c>
      <c r="B21" s="11" t="s">
        <v>30</v>
      </c>
      <c r="C21" s="11"/>
      <c r="D21" s="11"/>
      <c r="E21" s="10">
        <v>9</v>
      </c>
      <c r="F21" s="10">
        <v>9</v>
      </c>
      <c r="G21" s="7" t="s">
        <v>50</v>
      </c>
      <c r="H21" s="10">
        <v>95</v>
      </c>
      <c r="I21" s="11" t="s">
        <v>9</v>
      </c>
      <c r="J21" s="11" t="s">
        <v>8</v>
      </c>
    </row>
    <row r="22" spans="1:10" x14ac:dyDescent="0.25">
      <c r="A22" s="10">
        <v>19</v>
      </c>
      <c r="B22" s="11" t="s">
        <v>31</v>
      </c>
      <c r="C22" s="11"/>
      <c r="D22" s="11"/>
      <c r="E22" s="10">
        <v>9</v>
      </c>
      <c r="F22" s="10">
        <v>9</v>
      </c>
      <c r="G22" s="7" t="s">
        <v>50</v>
      </c>
      <c r="H22" s="10">
        <v>94</v>
      </c>
      <c r="I22" s="11" t="s">
        <v>9</v>
      </c>
      <c r="J22" s="11"/>
    </row>
    <row r="23" spans="1:10" x14ac:dyDescent="0.25">
      <c r="A23" s="10">
        <v>20</v>
      </c>
      <c r="B23" s="11" t="s">
        <v>32</v>
      </c>
      <c r="C23" s="11"/>
      <c r="D23" s="11"/>
      <c r="E23" s="10">
        <v>9</v>
      </c>
      <c r="F23" s="10">
        <v>9</v>
      </c>
      <c r="G23" s="7" t="s">
        <v>50</v>
      </c>
      <c r="H23" s="10">
        <v>94</v>
      </c>
      <c r="I23" s="11" t="s">
        <v>9</v>
      </c>
      <c r="J23" s="11"/>
    </row>
    <row r="24" spans="1:10" x14ac:dyDescent="0.25">
      <c r="A24" s="10">
        <v>21</v>
      </c>
      <c r="B24" s="11" t="s">
        <v>33</v>
      </c>
      <c r="C24" s="11"/>
      <c r="D24" s="11"/>
      <c r="E24" s="10">
        <v>9</v>
      </c>
      <c r="F24" s="10">
        <v>9</v>
      </c>
      <c r="G24" s="7" t="s">
        <v>50</v>
      </c>
      <c r="H24" s="10">
        <v>94</v>
      </c>
      <c r="I24" s="11" t="s">
        <v>9</v>
      </c>
      <c r="J24" s="11"/>
    </row>
    <row r="25" spans="1:10" x14ac:dyDescent="0.25">
      <c r="A25" s="10">
        <v>22</v>
      </c>
      <c r="B25" s="11" t="s">
        <v>34</v>
      </c>
      <c r="C25" s="11"/>
      <c r="D25" s="11"/>
      <c r="E25" s="10">
        <v>9</v>
      </c>
      <c r="F25" s="10">
        <v>9</v>
      </c>
      <c r="G25" s="7" t="s">
        <v>50</v>
      </c>
      <c r="H25" s="10">
        <v>94</v>
      </c>
      <c r="I25" s="11" t="s">
        <v>8</v>
      </c>
      <c r="J25" s="11" t="s">
        <v>9</v>
      </c>
    </row>
    <row r="26" spans="1:10" x14ac:dyDescent="0.25">
      <c r="A26" s="10">
        <v>23</v>
      </c>
      <c r="B26" s="11" t="s">
        <v>35</v>
      </c>
      <c r="C26" s="11"/>
      <c r="D26" s="11"/>
      <c r="E26" s="10">
        <v>9</v>
      </c>
      <c r="F26" s="10">
        <v>9</v>
      </c>
      <c r="G26" s="7" t="s">
        <v>50</v>
      </c>
      <c r="H26" s="10">
        <v>92</v>
      </c>
      <c r="I26" s="11" t="s">
        <v>9</v>
      </c>
      <c r="J26" s="11"/>
    </row>
    <row r="27" spans="1:10" x14ac:dyDescent="0.25">
      <c r="A27" s="10">
        <v>24</v>
      </c>
      <c r="B27" s="11" t="s">
        <v>36</v>
      </c>
      <c r="C27" s="11"/>
      <c r="D27" s="11"/>
      <c r="E27" s="10">
        <v>9</v>
      </c>
      <c r="F27" s="10">
        <v>9</v>
      </c>
      <c r="G27" s="7" t="s">
        <v>50</v>
      </c>
      <c r="H27" s="10">
        <v>92</v>
      </c>
      <c r="I27" s="11" t="s">
        <v>9</v>
      </c>
      <c r="J27" s="11"/>
    </row>
    <row r="28" spans="1:10" x14ac:dyDescent="0.25">
      <c r="A28" s="10">
        <v>25</v>
      </c>
      <c r="B28" s="11" t="s">
        <v>37</v>
      </c>
      <c r="C28" s="11"/>
      <c r="D28" s="11"/>
      <c r="E28" s="10">
        <v>9</v>
      </c>
      <c r="F28" s="10">
        <v>9</v>
      </c>
      <c r="G28" s="7" t="s">
        <v>50</v>
      </c>
      <c r="H28" s="10">
        <v>92</v>
      </c>
      <c r="I28" s="11" t="s">
        <v>9</v>
      </c>
      <c r="J28" s="11"/>
    </row>
    <row r="29" spans="1:10" x14ac:dyDescent="0.25">
      <c r="A29" s="10">
        <v>26</v>
      </c>
      <c r="B29" s="11" t="s">
        <v>38</v>
      </c>
      <c r="C29" s="11"/>
      <c r="D29" s="11"/>
      <c r="E29" s="10">
        <v>9</v>
      </c>
      <c r="F29" s="10">
        <v>9</v>
      </c>
      <c r="G29" s="7" t="s">
        <v>50</v>
      </c>
      <c r="H29" s="10">
        <v>90</v>
      </c>
      <c r="I29" s="11" t="s">
        <v>10</v>
      </c>
      <c r="J29" s="11"/>
    </row>
    <row r="30" spans="1:10" x14ac:dyDescent="0.25">
      <c r="A30" s="10">
        <v>27</v>
      </c>
      <c r="B30" s="11" t="s">
        <v>39</v>
      </c>
      <c r="C30" s="11"/>
      <c r="D30" s="11"/>
      <c r="E30" s="10">
        <v>9</v>
      </c>
      <c r="F30" s="10">
        <v>9</v>
      </c>
      <c r="G30" s="7" t="s">
        <v>50</v>
      </c>
      <c r="H30" s="10">
        <v>89</v>
      </c>
      <c r="I30" s="11" t="s">
        <v>11</v>
      </c>
      <c r="J30" s="11"/>
    </row>
    <row r="31" spans="1:10" x14ac:dyDescent="0.25">
      <c r="A31" s="10">
        <v>28</v>
      </c>
      <c r="B31" s="11" t="s">
        <v>40</v>
      </c>
      <c r="C31" s="11"/>
      <c r="D31" s="11"/>
      <c r="E31" s="10">
        <v>9</v>
      </c>
      <c r="F31" s="10">
        <v>9</v>
      </c>
      <c r="G31" s="7" t="s">
        <v>50</v>
      </c>
      <c r="H31" s="10">
        <v>89</v>
      </c>
      <c r="I31" s="11" t="s">
        <v>12</v>
      </c>
      <c r="J31" s="11"/>
    </row>
    <row r="32" spans="1:10" x14ac:dyDescent="0.25">
      <c r="A32" s="10">
        <v>29</v>
      </c>
      <c r="B32" s="11" t="s">
        <v>41</v>
      </c>
      <c r="C32" s="11"/>
      <c r="D32" s="11"/>
      <c r="E32" s="10">
        <v>9</v>
      </c>
      <c r="F32" s="10">
        <v>9</v>
      </c>
      <c r="G32" s="7" t="s">
        <v>50</v>
      </c>
      <c r="H32" s="10">
        <v>88</v>
      </c>
      <c r="I32" s="11" t="s">
        <v>11</v>
      </c>
      <c r="J32" s="11"/>
    </row>
    <row r="33" spans="1:10" x14ac:dyDescent="0.25">
      <c r="A33" s="10">
        <v>30</v>
      </c>
      <c r="B33" s="11" t="s">
        <v>42</v>
      </c>
      <c r="C33" s="11"/>
      <c r="D33" s="11"/>
      <c r="E33" s="10">
        <v>9</v>
      </c>
      <c r="F33" s="10">
        <v>9</v>
      </c>
      <c r="G33" s="7" t="s">
        <v>50</v>
      </c>
      <c r="H33" s="10">
        <v>87</v>
      </c>
      <c r="I33" s="11" t="s">
        <v>9</v>
      </c>
      <c r="J33" s="11"/>
    </row>
    <row r="34" spans="1:10" x14ac:dyDescent="0.25">
      <c r="A34" s="10">
        <v>31</v>
      </c>
      <c r="B34" s="11" t="s">
        <v>43</v>
      </c>
      <c r="C34" s="11"/>
      <c r="D34" s="11"/>
      <c r="E34" s="10">
        <v>9</v>
      </c>
      <c r="F34" s="10">
        <v>9</v>
      </c>
      <c r="G34" s="7" t="s">
        <v>50</v>
      </c>
      <c r="H34" s="10">
        <v>87</v>
      </c>
      <c r="I34" s="11" t="s">
        <v>11</v>
      </c>
      <c r="J34" s="11"/>
    </row>
  </sheetData>
  <sheetProtection password="CC4B" sheet="1" formatCells="0" formatColumns="0" formatRows="0" insertColumns="0" insertRows="0" insertHyperlinks="0" deleteColumns="0" deleteRows="0" sort="0" autoFilter="0" pivotTables="0"/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5"/>
  <sheetViews>
    <sheetView zoomScaleNormal="100" workbookViewId="0">
      <selection sqref="A1:G1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5.85546875" bestFit="1" customWidth="1"/>
    <col min="5" max="5" width="11.5703125" style="6" customWidth="1"/>
    <col min="6" max="6" width="13.28515625" style="6" customWidth="1"/>
    <col min="7" max="7" width="20.42578125" customWidth="1"/>
    <col min="8" max="8" width="15.42578125" style="6" customWidth="1"/>
    <col min="9" max="9" width="21.5703125" customWidth="1"/>
    <col min="10" max="10" width="21" customWidth="1"/>
  </cols>
  <sheetData>
    <row r="1" spans="1:10" ht="36.75" customHeight="1" x14ac:dyDescent="0.3">
      <c r="A1" s="12" t="s">
        <v>53</v>
      </c>
      <c r="B1" s="12"/>
      <c r="C1" s="12"/>
      <c r="D1" s="12"/>
      <c r="E1" s="12"/>
      <c r="F1" s="12"/>
      <c r="G1" s="12"/>
      <c r="H1" s="7"/>
      <c r="I1" s="8"/>
      <c r="J1" s="7"/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10">
        <v>1</v>
      </c>
      <c r="B4" s="11"/>
      <c r="C4" s="11"/>
      <c r="D4" s="11"/>
      <c r="E4" s="10"/>
      <c r="F4" s="10">
        <v>4</v>
      </c>
      <c r="G4" s="7"/>
      <c r="H4" s="10"/>
      <c r="I4" s="11"/>
      <c r="J4" s="11"/>
    </row>
    <row r="5" spans="1:10" x14ac:dyDescent="0.25">
      <c r="A5" s="10">
        <v>2</v>
      </c>
      <c r="B5" s="11"/>
      <c r="C5" s="11"/>
      <c r="D5" s="11"/>
      <c r="E5" s="10"/>
      <c r="F5" s="10">
        <v>4</v>
      </c>
      <c r="G5" s="7"/>
      <c r="H5" s="10"/>
      <c r="I5" s="11"/>
      <c r="J5" s="11"/>
    </row>
    <row r="6" spans="1:10" x14ac:dyDescent="0.25">
      <c r="A6" s="10">
        <v>3</v>
      </c>
      <c r="B6" s="11"/>
      <c r="C6" s="11"/>
      <c r="D6" s="11"/>
      <c r="E6" s="10"/>
      <c r="F6" s="10">
        <v>4</v>
      </c>
      <c r="G6" s="7"/>
      <c r="H6" s="10"/>
      <c r="I6" s="11"/>
      <c r="J6" s="11"/>
    </row>
    <row r="7" spans="1:10" x14ac:dyDescent="0.25">
      <c r="A7" s="10">
        <v>4</v>
      </c>
      <c r="B7" s="11"/>
      <c r="C7" s="11"/>
      <c r="D7" s="11"/>
      <c r="E7" s="10"/>
      <c r="F7" s="10">
        <v>4</v>
      </c>
      <c r="G7" s="7"/>
      <c r="H7" s="10"/>
      <c r="I7" s="11"/>
      <c r="J7" s="11"/>
    </row>
    <row r="8" spans="1:10" x14ac:dyDescent="0.25">
      <c r="A8" s="10">
        <v>5</v>
      </c>
      <c r="B8" s="11"/>
      <c r="C8" s="11"/>
      <c r="D8" s="11"/>
      <c r="E8" s="10"/>
      <c r="F8" s="10">
        <v>4</v>
      </c>
      <c r="G8" s="7"/>
      <c r="H8" s="10"/>
      <c r="I8" s="11"/>
      <c r="J8" s="11"/>
    </row>
    <row r="9" spans="1:10" x14ac:dyDescent="0.25">
      <c r="A9" s="10">
        <v>6</v>
      </c>
      <c r="B9" s="11"/>
      <c r="C9" s="11"/>
      <c r="D9" s="11"/>
      <c r="E9" s="10"/>
      <c r="F9" s="10">
        <v>4</v>
      </c>
      <c r="G9" s="7"/>
      <c r="H9" s="10"/>
      <c r="I9" s="11"/>
      <c r="J9" s="11"/>
    </row>
    <row r="10" spans="1:10" x14ac:dyDescent="0.25">
      <c r="A10" s="10">
        <v>7</v>
      </c>
      <c r="B10" s="11"/>
      <c r="C10" s="11"/>
      <c r="D10" s="11"/>
      <c r="E10" s="10"/>
      <c r="F10" s="10">
        <v>4</v>
      </c>
      <c r="G10" s="7"/>
      <c r="H10" s="10"/>
      <c r="I10" s="11"/>
      <c r="J10" s="11"/>
    </row>
    <row r="11" spans="1:10" x14ac:dyDescent="0.25">
      <c r="A11" s="10">
        <v>8</v>
      </c>
      <c r="B11" s="11"/>
      <c r="C11" s="11"/>
      <c r="D11" s="11"/>
      <c r="E11" s="10"/>
      <c r="F11" s="10">
        <v>4</v>
      </c>
      <c r="G11" s="7"/>
      <c r="H11" s="10"/>
      <c r="I11" s="11"/>
      <c r="J11" s="11"/>
    </row>
    <row r="12" spans="1:10" x14ac:dyDescent="0.25">
      <c r="A12" s="10">
        <v>9</v>
      </c>
      <c r="B12" s="11"/>
      <c r="C12" s="11"/>
      <c r="D12" s="11"/>
      <c r="E12" s="10"/>
      <c r="F12" s="10">
        <v>4</v>
      </c>
      <c r="G12" s="7"/>
      <c r="H12" s="10"/>
      <c r="I12" s="11"/>
      <c r="J12" s="11"/>
    </row>
    <row r="13" spans="1:10" x14ac:dyDescent="0.25">
      <c r="A13" s="10">
        <v>10</v>
      </c>
      <c r="B13" s="11"/>
      <c r="C13" s="11"/>
      <c r="D13" s="11"/>
      <c r="E13" s="10"/>
      <c r="F13" s="10">
        <v>4</v>
      </c>
      <c r="G13" s="7"/>
      <c r="H13" s="10"/>
      <c r="I13" s="11"/>
      <c r="J13" s="11"/>
    </row>
    <row r="14" spans="1:10" x14ac:dyDescent="0.25">
      <c r="A14" s="10">
        <v>11</v>
      </c>
      <c r="B14" s="11"/>
      <c r="C14" s="11"/>
      <c r="D14" s="11"/>
      <c r="E14" s="10"/>
      <c r="F14" s="10">
        <v>4</v>
      </c>
      <c r="G14" s="7"/>
      <c r="H14" s="10"/>
      <c r="I14" s="11"/>
      <c r="J14" s="11"/>
    </row>
    <row r="15" spans="1:10" x14ac:dyDescent="0.25">
      <c r="A15" s="10">
        <v>12</v>
      </c>
      <c r="B15" s="11"/>
      <c r="C15" s="11"/>
      <c r="D15" s="11"/>
      <c r="E15" s="10"/>
      <c r="F15" s="10">
        <v>4</v>
      </c>
      <c r="G15" s="7"/>
      <c r="H15" s="10"/>
      <c r="I15" s="11"/>
      <c r="J15" s="11"/>
    </row>
    <row r="16" spans="1:10" x14ac:dyDescent="0.25">
      <c r="A16" s="10">
        <v>13</v>
      </c>
      <c r="B16" s="11"/>
      <c r="C16" s="11"/>
      <c r="D16" s="11"/>
      <c r="E16" s="10"/>
      <c r="F16" s="10">
        <v>4</v>
      </c>
      <c r="G16" s="7"/>
      <c r="H16" s="10"/>
      <c r="I16" s="11"/>
      <c r="J16" s="11"/>
    </row>
    <row r="17" spans="1:10" x14ac:dyDescent="0.25">
      <c r="A17" s="10">
        <v>14</v>
      </c>
      <c r="B17" s="11"/>
      <c r="C17" s="11"/>
      <c r="D17" s="11"/>
      <c r="E17" s="10"/>
      <c r="F17" s="10">
        <v>4</v>
      </c>
      <c r="G17" s="7"/>
      <c r="H17" s="10"/>
      <c r="I17" s="11"/>
      <c r="J17" s="11"/>
    </row>
    <row r="18" spans="1:10" x14ac:dyDescent="0.25">
      <c r="A18" s="10">
        <v>15</v>
      </c>
      <c r="B18" s="11"/>
      <c r="C18" s="11"/>
      <c r="D18" s="11"/>
      <c r="E18" s="10"/>
      <c r="F18" s="10">
        <v>4</v>
      </c>
      <c r="G18" s="7"/>
      <c r="H18" s="10"/>
      <c r="I18" s="11"/>
      <c r="J18" s="11"/>
    </row>
    <row r="19" spans="1:10" x14ac:dyDescent="0.25">
      <c r="A19" s="10">
        <v>16</v>
      </c>
      <c r="B19" s="11"/>
      <c r="C19" s="11"/>
      <c r="D19" s="11"/>
      <c r="E19" s="10"/>
      <c r="F19" s="10">
        <v>4</v>
      </c>
      <c r="G19" s="7"/>
      <c r="H19" s="10"/>
      <c r="I19" s="11"/>
      <c r="J19" s="11"/>
    </row>
    <row r="20" spans="1:10" x14ac:dyDescent="0.25">
      <c r="A20" s="10">
        <v>17</v>
      </c>
      <c r="B20" s="11"/>
      <c r="C20" s="11"/>
      <c r="D20" s="11"/>
      <c r="E20" s="10"/>
      <c r="F20" s="10">
        <v>4</v>
      </c>
      <c r="G20" s="7"/>
      <c r="H20" s="10"/>
      <c r="I20" s="11"/>
      <c r="J20" s="11"/>
    </row>
    <row r="21" spans="1:10" x14ac:dyDescent="0.25">
      <c r="A21" s="10">
        <v>18</v>
      </c>
      <c r="B21" s="11"/>
      <c r="C21" s="11"/>
      <c r="D21" s="11"/>
      <c r="E21" s="10"/>
      <c r="F21" s="10">
        <v>4</v>
      </c>
      <c r="G21" s="7"/>
      <c r="H21" s="10"/>
      <c r="I21" s="11"/>
      <c r="J21" s="11"/>
    </row>
    <row r="22" spans="1:10" x14ac:dyDescent="0.25">
      <c r="A22" s="10">
        <v>19</v>
      </c>
      <c r="B22" s="11"/>
      <c r="C22" s="11"/>
      <c r="D22" s="11"/>
      <c r="E22" s="10"/>
      <c r="F22" s="10">
        <v>4</v>
      </c>
      <c r="G22" s="7"/>
      <c r="H22" s="10"/>
      <c r="I22" s="11"/>
      <c r="J22" s="11"/>
    </row>
    <row r="23" spans="1:10" x14ac:dyDescent="0.25">
      <c r="A23" s="10">
        <v>20</v>
      </c>
      <c r="B23" s="11"/>
      <c r="C23" s="11"/>
      <c r="D23" s="11"/>
      <c r="E23" s="10"/>
      <c r="F23" s="10">
        <v>4</v>
      </c>
      <c r="G23" s="7"/>
      <c r="H23" s="10"/>
      <c r="I23" s="11"/>
      <c r="J23" s="11"/>
    </row>
    <row r="24" spans="1:10" x14ac:dyDescent="0.25">
      <c r="A24" s="10">
        <v>21</v>
      </c>
      <c r="B24" s="11"/>
      <c r="C24" s="11"/>
      <c r="D24" s="11"/>
      <c r="E24" s="10"/>
      <c r="F24" s="10">
        <v>4</v>
      </c>
      <c r="G24" s="7"/>
      <c r="H24" s="10"/>
      <c r="I24" s="11"/>
      <c r="J24" s="11"/>
    </row>
    <row r="25" spans="1:10" x14ac:dyDescent="0.25">
      <c r="A25" s="10">
        <v>22</v>
      </c>
      <c r="B25" s="11"/>
      <c r="C25" s="11"/>
      <c r="D25" s="11"/>
      <c r="E25" s="10"/>
      <c r="F25" s="10">
        <v>4</v>
      </c>
      <c r="G25" s="7"/>
      <c r="H25" s="10"/>
      <c r="I25" s="11"/>
      <c r="J25" s="11"/>
    </row>
    <row r="26" spans="1:10" x14ac:dyDescent="0.25">
      <c r="A26" s="10">
        <v>23</v>
      </c>
      <c r="B26" s="11"/>
      <c r="C26" s="11"/>
      <c r="D26" s="11"/>
      <c r="E26" s="10"/>
      <c r="F26" s="10">
        <v>4</v>
      </c>
      <c r="G26" s="7"/>
      <c r="H26" s="10"/>
      <c r="I26" s="11"/>
      <c r="J26" s="11"/>
    </row>
    <row r="27" spans="1:10" x14ac:dyDescent="0.25">
      <c r="A27" s="10">
        <v>24</v>
      </c>
      <c r="B27" s="11"/>
      <c r="C27" s="11"/>
      <c r="D27" s="11"/>
      <c r="E27" s="10"/>
      <c r="F27" s="10">
        <v>4</v>
      </c>
      <c r="G27" s="7"/>
      <c r="H27" s="10"/>
      <c r="I27" s="11"/>
      <c r="J27" s="11"/>
    </row>
    <row r="28" spans="1:10" x14ac:dyDescent="0.25">
      <c r="A28" s="10">
        <v>25</v>
      </c>
      <c r="B28" s="11"/>
      <c r="C28" s="11"/>
      <c r="D28" s="11"/>
      <c r="E28" s="10"/>
      <c r="F28" s="10">
        <v>4</v>
      </c>
      <c r="G28" s="7"/>
      <c r="H28" s="10"/>
      <c r="I28" s="11"/>
      <c r="J28" s="11"/>
    </row>
    <row r="29" spans="1:10" x14ac:dyDescent="0.25">
      <c r="A29" s="10">
        <v>26</v>
      </c>
      <c r="B29" s="11"/>
      <c r="C29" s="11"/>
      <c r="D29" s="11"/>
      <c r="E29" s="10"/>
      <c r="F29" s="10">
        <v>4</v>
      </c>
      <c r="G29" s="7"/>
      <c r="H29" s="10"/>
      <c r="I29" s="11"/>
      <c r="J29" s="11"/>
    </row>
    <row r="30" spans="1:10" x14ac:dyDescent="0.25">
      <c r="A30" s="10">
        <v>27</v>
      </c>
      <c r="B30" s="11"/>
      <c r="C30" s="11"/>
      <c r="D30" s="11"/>
      <c r="E30" s="10"/>
      <c r="F30" s="10">
        <v>4</v>
      </c>
      <c r="G30" s="7"/>
      <c r="H30" s="10"/>
      <c r="I30" s="11"/>
      <c r="J30" s="11"/>
    </row>
    <row r="31" spans="1:10" x14ac:dyDescent="0.25">
      <c r="A31" s="10">
        <v>28</v>
      </c>
      <c r="B31" s="11"/>
      <c r="C31" s="11"/>
      <c r="D31" s="11"/>
      <c r="E31" s="10"/>
      <c r="F31" s="10">
        <v>4</v>
      </c>
      <c r="G31" s="7"/>
      <c r="H31" s="10"/>
      <c r="I31" s="11"/>
      <c r="J31" s="11"/>
    </row>
    <row r="32" spans="1:10" x14ac:dyDescent="0.25">
      <c r="A32" s="10">
        <v>29</v>
      </c>
      <c r="B32" s="11"/>
      <c r="C32" s="11"/>
      <c r="D32" s="11"/>
      <c r="E32" s="10"/>
      <c r="F32" s="10">
        <v>4</v>
      </c>
      <c r="G32" s="7"/>
      <c r="H32" s="10"/>
      <c r="I32" s="11"/>
      <c r="J32" s="11"/>
    </row>
    <row r="33" spans="1:10" x14ac:dyDescent="0.25">
      <c r="A33" s="10">
        <v>30</v>
      </c>
      <c r="B33" s="11"/>
      <c r="C33" s="11"/>
      <c r="D33" s="11"/>
      <c r="E33" s="10"/>
      <c r="F33" s="10">
        <v>4</v>
      </c>
      <c r="G33" s="7"/>
      <c r="H33" s="10"/>
      <c r="I33" s="11"/>
      <c r="J33" s="11"/>
    </row>
    <row r="34" spans="1:10" x14ac:dyDescent="0.25">
      <c r="A34" s="10">
        <v>31</v>
      </c>
      <c r="B34" s="11"/>
      <c r="C34" s="11"/>
      <c r="D34" s="11"/>
      <c r="E34" s="10"/>
      <c r="F34" s="10">
        <v>4</v>
      </c>
      <c r="G34" s="7"/>
      <c r="H34" s="10"/>
      <c r="I34" s="11"/>
      <c r="J34" s="11"/>
    </row>
    <row r="84" spans="1:9" ht="23.25" x14ac:dyDescent="0.35">
      <c r="A84" s="3"/>
      <c r="C84" s="2"/>
      <c r="D84" s="2"/>
      <c r="E84" s="3"/>
      <c r="F84" s="3"/>
      <c r="H84" s="3"/>
      <c r="I84" s="2"/>
    </row>
    <row r="85" spans="1:9" x14ac:dyDescent="0.25">
      <c r="A85" s="4"/>
      <c r="B85" s="5"/>
      <c r="C85" s="5"/>
      <c r="D85" s="5"/>
      <c r="E85" s="4"/>
      <c r="F85" s="4"/>
      <c r="G85" s="5"/>
      <c r="H85" s="4"/>
      <c r="I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2"/>
  <sheetViews>
    <sheetView topLeftCell="A22" zoomScaleNormal="100" workbookViewId="0">
      <selection activeCell="G14" sqref="G14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8.7109375" customWidth="1"/>
    <col min="5" max="5" width="11.5703125" style="6" customWidth="1"/>
    <col min="6" max="6" width="13.28515625" style="6" customWidth="1"/>
    <col min="7" max="7" width="25.7109375" customWidth="1"/>
    <col min="8" max="8" width="12.28515625" style="6" customWidth="1"/>
    <col min="9" max="9" width="21.5703125" customWidth="1"/>
    <col min="10" max="10" width="21" customWidth="1"/>
  </cols>
  <sheetData>
    <row r="1" spans="1:10" ht="46.5" customHeight="1" x14ac:dyDescent="0.3">
      <c r="A1" s="12" t="s">
        <v>53</v>
      </c>
      <c r="B1" s="12"/>
      <c r="C1" s="12"/>
      <c r="D1" s="12"/>
      <c r="E1" s="12"/>
      <c r="F1" s="12"/>
      <c r="G1" s="12"/>
      <c r="H1" s="27" t="s">
        <v>297</v>
      </c>
      <c r="I1" s="27"/>
      <c r="J1" s="7" t="s">
        <v>533</v>
      </c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13">
        <v>1</v>
      </c>
      <c r="B4" s="14" t="s">
        <v>295</v>
      </c>
      <c r="C4" s="15" t="s">
        <v>119</v>
      </c>
      <c r="D4" s="15" t="s">
        <v>213</v>
      </c>
      <c r="E4" s="16" t="s">
        <v>296</v>
      </c>
      <c r="F4" s="16">
        <v>5</v>
      </c>
      <c r="G4" s="17" t="s">
        <v>297</v>
      </c>
      <c r="H4" s="18">
        <v>61</v>
      </c>
      <c r="I4" s="13" t="s">
        <v>8</v>
      </c>
      <c r="J4" s="11"/>
    </row>
    <row r="5" spans="1:10" ht="15.75" x14ac:dyDescent="0.25">
      <c r="A5" s="13">
        <v>2</v>
      </c>
      <c r="B5" s="14" t="s">
        <v>298</v>
      </c>
      <c r="C5" s="15" t="s">
        <v>228</v>
      </c>
      <c r="D5" s="15" t="s">
        <v>176</v>
      </c>
      <c r="E5" s="16" t="s">
        <v>299</v>
      </c>
      <c r="F5" s="16">
        <v>5</v>
      </c>
      <c r="G5" s="17" t="s">
        <v>297</v>
      </c>
      <c r="H5" s="19">
        <v>55</v>
      </c>
      <c r="I5" s="13" t="s">
        <v>8</v>
      </c>
      <c r="J5" s="11"/>
    </row>
    <row r="6" spans="1:10" ht="15.75" x14ac:dyDescent="0.25">
      <c r="A6" s="13">
        <v>3</v>
      </c>
      <c r="B6" s="14" t="s">
        <v>300</v>
      </c>
      <c r="C6" s="15" t="s">
        <v>301</v>
      </c>
      <c r="D6" s="15" t="s">
        <v>302</v>
      </c>
      <c r="E6" s="16" t="s">
        <v>299</v>
      </c>
      <c r="F6" s="16">
        <v>5</v>
      </c>
      <c r="G6" s="17" t="s">
        <v>297</v>
      </c>
      <c r="H6" s="19">
        <v>54</v>
      </c>
      <c r="I6" s="13" t="s">
        <v>8</v>
      </c>
      <c r="J6" s="11"/>
    </row>
    <row r="7" spans="1:10" ht="15.75" x14ac:dyDescent="0.25">
      <c r="A7" s="13">
        <v>4</v>
      </c>
      <c r="B7" s="14" t="s">
        <v>303</v>
      </c>
      <c r="C7" s="15" t="s">
        <v>254</v>
      </c>
      <c r="D7" s="15" t="s">
        <v>196</v>
      </c>
      <c r="E7" s="16" t="s">
        <v>299</v>
      </c>
      <c r="F7" s="16">
        <v>5</v>
      </c>
      <c r="G7" s="17" t="s">
        <v>297</v>
      </c>
      <c r="H7" s="19">
        <v>53</v>
      </c>
      <c r="I7" s="13" t="s">
        <v>8</v>
      </c>
      <c r="J7" s="11"/>
    </row>
    <row r="8" spans="1:10" ht="15.75" x14ac:dyDescent="0.25">
      <c r="A8" s="13">
        <v>5</v>
      </c>
      <c r="B8" s="14" t="s">
        <v>304</v>
      </c>
      <c r="C8" s="15" t="s">
        <v>185</v>
      </c>
      <c r="D8" s="15" t="s">
        <v>176</v>
      </c>
      <c r="E8" s="16" t="s">
        <v>305</v>
      </c>
      <c r="F8" s="16">
        <v>5</v>
      </c>
      <c r="G8" s="17" t="s">
        <v>297</v>
      </c>
      <c r="H8" s="19">
        <v>53</v>
      </c>
      <c r="I8" s="13" t="s">
        <v>8</v>
      </c>
      <c r="J8" s="11"/>
    </row>
    <row r="9" spans="1:10" ht="15.75" x14ac:dyDescent="0.25">
      <c r="A9" s="13">
        <v>6</v>
      </c>
      <c r="B9" s="14" t="s">
        <v>225</v>
      </c>
      <c r="C9" s="15" t="s">
        <v>281</v>
      </c>
      <c r="D9" s="15" t="s">
        <v>196</v>
      </c>
      <c r="E9" s="16" t="s">
        <v>296</v>
      </c>
      <c r="F9" s="16">
        <v>5</v>
      </c>
      <c r="G9" s="17" t="s">
        <v>297</v>
      </c>
      <c r="H9" s="19">
        <v>52</v>
      </c>
      <c r="I9" s="13" t="s">
        <v>9</v>
      </c>
      <c r="J9" s="11"/>
    </row>
    <row r="10" spans="1:10" ht="15.75" x14ac:dyDescent="0.25">
      <c r="A10" s="13">
        <v>7</v>
      </c>
      <c r="B10" s="14" t="s">
        <v>306</v>
      </c>
      <c r="C10" s="15" t="s">
        <v>127</v>
      </c>
      <c r="D10" s="15" t="s">
        <v>302</v>
      </c>
      <c r="E10" s="16" t="s">
        <v>305</v>
      </c>
      <c r="F10" s="16">
        <v>5</v>
      </c>
      <c r="G10" s="17" t="s">
        <v>297</v>
      </c>
      <c r="H10" s="19">
        <v>52</v>
      </c>
      <c r="I10" s="13" t="s">
        <v>9</v>
      </c>
      <c r="J10" s="11"/>
    </row>
    <row r="11" spans="1:10" ht="15.75" x14ac:dyDescent="0.25">
      <c r="A11" s="13">
        <v>8</v>
      </c>
      <c r="B11" s="14" t="s">
        <v>307</v>
      </c>
      <c r="C11" s="15" t="s">
        <v>274</v>
      </c>
      <c r="D11" s="15" t="s">
        <v>308</v>
      </c>
      <c r="E11" s="16" t="s">
        <v>305</v>
      </c>
      <c r="F11" s="16">
        <v>5</v>
      </c>
      <c r="G11" s="17" t="s">
        <v>297</v>
      </c>
      <c r="H11" s="19">
        <v>52</v>
      </c>
      <c r="I11" s="13" t="s">
        <v>9</v>
      </c>
      <c r="J11" s="11"/>
    </row>
    <row r="12" spans="1:10" ht="15.75" x14ac:dyDescent="0.25">
      <c r="A12" s="13">
        <v>9</v>
      </c>
      <c r="B12" s="20" t="s">
        <v>309</v>
      </c>
      <c r="C12" s="21" t="s">
        <v>310</v>
      </c>
      <c r="D12" s="21" t="s">
        <v>311</v>
      </c>
      <c r="E12" s="16" t="s">
        <v>312</v>
      </c>
      <c r="F12" s="16">
        <v>5</v>
      </c>
      <c r="G12" s="17" t="s">
        <v>297</v>
      </c>
      <c r="H12" s="19">
        <v>52</v>
      </c>
      <c r="I12" s="13" t="s">
        <v>9</v>
      </c>
      <c r="J12" s="11"/>
    </row>
    <row r="13" spans="1:10" ht="15.75" x14ac:dyDescent="0.25">
      <c r="A13" s="13">
        <v>10</v>
      </c>
      <c r="B13" s="14" t="s">
        <v>232</v>
      </c>
      <c r="C13" s="15" t="s">
        <v>313</v>
      </c>
      <c r="D13" s="15" t="s">
        <v>122</v>
      </c>
      <c r="E13" s="16" t="s">
        <v>296</v>
      </c>
      <c r="F13" s="16">
        <v>5</v>
      </c>
      <c r="G13" s="17" t="s">
        <v>297</v>
      </c>
      <c r="H13" s="19">
        <v>51</v>
      </c>
      <c r="I13" s="13" t="s">
        <v>9</v>
      </c>
      <c r="J13" s="11"/>
    </row>
    <row r="14" spans="1:10" ht="15.75" x14ac:dyDescent="0.25">
      <c r="A14" s="13">
        <v>11</v>
      </c>
      <c r="B14" s="14" t="s">
        <v>314</v>
      </c>
      <c r="C14" s="15" t="s">
        <v>271</v>
      </c>
      <c r="D14" s="15" t="s">
        <v>315</v>
      </c>
      <c r="E14" s="16" t="s">
        <v>305</v>
      </c>
      <c r="F14" s="16">
        <v>5</v>
      </c>
      <c r="G14" s="17" t="s">
        <v>297</v>
      </c>
      <c r="H14" s="19">
        <v>51</v>
      </c>
      <c r="I14" s="13" t="s">
        <v>9</v>
      </c>
      <c r="J14" s="11"/>
    </row>
    <row r="15" spans="1:10" ht="15.75" x14ac:dyDescent="0.25">
      <c r="A15" s="13">
        <v>12</v>
      </c>
      <c r="B15" s="14" t="s">
        <v>316</v>
      </c>
      <c r="C15" s="15" t="s">
        <v>185</v>
      </c>
      <c r="D15" s="15" t="s">
        <v>122</v>
      </c>
      <c r="E15" s="16" t="s">
        <v>299</v>
      </c>
      <c r="F15" s="16">
        <v>5</v>
      </c>
      <c r="G15" s="17" t="s">
        <v>297</v>
      </c>
      <c r="H15" s="19">
        <v>50</v>
      </c>
      <c r="I15" s="13" t="s">
        <v>9</v>
      </c>
      <c r="J15" s="11"/>
    </row>
    <row r="16" spans="1:10" ht="15.75" x14ac:dyDescent="0.25">
      <c r="A16" s="13">
        <v>13</v>
      </c>
      <c r="B16" s="14" t="s">
        <v>317</v>
      </c>
      <c r="C16" s="15" t="s">
        <v>217</v>
      </c>
      <c r="D16" s="15" t="s">
        <v>70</v>
      </c>
      <c r="E16" s="16" t="s">
        <v>296</v>
      </c>
      <c r="F16" s="16">
        <v>5</v>
      </c>
      <c r="G16" s="17" t="s">
        <v>297</v>
      </c>
      <c r="H16" s="19">
        <v>50</v>
      </c>
      <c r="I16" s="13" t="s">
        <v>9</v>
      </c>
      <c r="J16" s="11"/>
    </row>
    <row r="17" spans="1:10" ht="15.75" x14ac:dyDescent="0.25">
      <c r="A17" s="13">
        <v>14</v>
      </c>
      <c r="B17" s="14" t="s">
        <v>318</v>
      </c>
      <c r="C17" s="15" t="s">
        <v>319</v>
      </c>
      <c r="D17" s="15" t="s">
        <v>64</v>
      </c>
      <c r="E17" s="16" t="s">
        <v>296</v>
      </c>
      <c r="F17" s="16">
        <v>5</v>
      </c>
      <c r="G17" s="17" t="s">
        <v>297</v>
      </c>
      <c r="H17" s="19">
        <v>48</v>
      </c>
      <c r="I17" s="13" t="s">
        <v>9</v>
      </c>
      <c r="J17" s="11"/>
    </row>
    <row r="18" spans="1:10" ht="15.75" x14ac:dyDescent="0.25">
      <c r="A18" s="13">
        <v>15</v>
      </c>
      <c r="B18" s="20" t="s">
        <v>320</v>
      </c>
      <c r="C18" s="21" t="s">
        <v>145</v>
      </c>
      <c r="D18" s="21" t="s">
        <v>251</v>
      </c>
      <c r="E18" s="16" t="s">
        <v>312</v>
      </c>
      <c r="F18" s="16">
        <v>5</v>
      </c>
      <c r="G18" s="17" t="s">
        <v>297</v>
      </c>
      <c r="H18" s="19">
        <v>48</v>
      </c>
      <c r="I18" s="13" t="s">
        <v>9</v>
      </c>
      <c r="J18" s="11"/>
    </row>
    <row r="19" spans="1:10" ht="15.75" x14ac:dyDescent="0.25">
      <c r="A19" s="13">
        <v>16</v>
      </c>
      <c r="B19" s="14" t="s">
        <v>321</v>
      </c>
      <c r="C19" s="15" t="s">
        <v>322</v>
      </c>
      <c r="D19" s="15" t="s">
        <v>64</v>
      </c>
      <c r="E19" s="16" t="s">
        <v>296</v>
      </c>
      <c r="F19" s="16">
        <v>5</v>
      </c>
      <c r="G19" s="17" t="s">
        <v>297</v>
      </c>
      <c r="H19" s="19">
        <v>47</v>
      </c>
      <c r="I19" s="13" t="s">
        <v>9</v>
      </c>
      <c r="J19" s="11"/>
    </row>
    <row r="20" spans="1:10" ht="15.75" x14ac:dyDescent="0.25">
      <c r="A20" s="13">
        <v>17</v>
      </c>
      <c r="B20" s="14" t="s">
        <v>323</v>
      </c>
      <c r="C20" s="15" t="s">
        <v>324</v>
      </c>
      <c r="D20" s="15" t="s">
        <v>176</v>
      </c>
      <c r="E20" s="16" t="s">
        <v>305</v>
      </c>
      <c r="F20" s="16">
        <v>5</v>
      </c>
      <c r="G20" s="17" t="s">
        <v>297</v>
      </c>
      <c r="H20" s="19">
        <v>47</v>
      </c>
      <c r="I20" s="13" t="s">
        <v>9</v>
      </c>
      <c r="J20" s="11"/>
    </row>
    <row r="21" spans="1:10" ht="15.75" x14ac:dyDescent="0.25">
      <c r="A21" s="13">
        <v>18</v>
      </c>
      <c r="B21" s="14" t="s">
        <v>325</v>
      </c>
      <c r="C21" s="15" t="s">
        <v>203</v>
      </c>
      <c r="D21" s="15" t="s">
        <v>81</v>
      </c>
      <c r="E21" s="16" t="s">
        <v>305</v>
      </c>
      <c r="F21" s="16">
        <v>5</v>
      </c>
      <c r="G21" s="17" t="s">
        <v>297</v>
      </c>
      <c r="H21" s="19">
        <v>47</v>
      </c>
      <c r="I21" s="13" t="s">
        <v>9</v>
      </c>
      <c r="J21" s="11"/>
    </row>
    <row r="22" spans="1:10" ht="15.75" x14ac:dyDescent="0.25">
      <c r="A22" s="13">
        <v>19</v>
      </c>
      <c r="B22" s="20" t="s">
        <v>326</v>
      </c>
      <c r="C22" s="21" t="s">
        <v>193</v>
      </c>
      <c r="D22" s="21" t="s">
        <v>64</v>
      </c>
      <c r="E22" s="16" t="s">
        <v>312</v>
      </c>
      <c r="F22" s="16">
        <v>5</v>
      </c>
      <c r="G22" s="17" t="s">
        <v>297</v>
      </c>
      <c r="H22" s="19">
        <v>47</v>
      </c>
      <c r="I22" s="13" t="s">
        <v>9</v>
      </c>
      <c r="J22" s="11"/>
    </row>
    <row r="23" spans="1:10" ht="15.75" x14ac:dyDescent="0.25">
      <c r="A23" s="13">
        <v>20</v>
      </c>
      <c r="B23" s="14" t="s">
        <v>318</v>
      </c>
      <c r="C23" s="15" t="s">
        <v>94</v>
      </c>
      <c r="D23" s="15" t="s">
        <v>213</v>
      </c>
      <c r="E23" s="16" t="s">
        <v>327</v>
      </c>
      <c r="F23" s="16">
        <v>5</v>
      </c>
      <c r="G23" s="17" t="s">
        <v>297</v>
      </c>
      <c r="H23" s="19">
        <v>47</v>
      </c>
      <c r="I23" s="13" t="s">
        <v>9</v>
      </c>
      <c r="J23" s="11"/>
    </row>
    <row r="24" spans="1:10" ht="15.75" x14ac:dyDescent="0.25">
      <c r="A24" s="13">
        <v>21</v>
      </c>
      <c r="B24" s="14" t="s">
        <v>328</v>
      </c>
      <c r="C24" s="15" t="s">
        <v>329</v>
      </c>
      <c r="D24" s="15" t="s">
        <v>286</v>
      </c>
      <c r="E24" s="16" t="s">
        <v>299</v>
      </c>
      <c r="F24" s="16">
        <v>5</v>
      </c>
      <c r="G24" s="17" t="s">
        <v>297</v>
      </c>
      <c r="H24" s="19">
        <v>46</v>
      </c>
      <c r="I24" s="13" t="s">
        <v>9</v>
      </c>
      <c r="J24" s="11"/>
    </row>
    <row r="25" spans="1:10" ht="15.75" x14ac:dyDescent="0.25">
      <c r="A25" s="13">
        <v>22</v>
      </c>
      <c r="B25" s="14" t="s">
        <v>330</v>
      </c>
      <c r="C25" s="15" t="s">
        <v>331</v>
      </c>
      <c r="D25" s="15" t="s">
        <v>222</v>
      </c>
      <c r="E25" s="16" t="s">
        <v>296</v>
      </c>
      <c r="F25" s="16">
        <v>5</v>
      </c>
      <c r="G25" s="17" t="s">
        <v>297</v>
      </c>
      <c r="H25" s="19">
        <v>44</v>
      </c>
      <c r="I25" s="13" t="s">
        <v>9</v>
      </c>
      <c r="J25" s="11"/>
    </row>
    <row r="26" spans="1:10" ht="15.75" x14ac:dyDescent="0.25">
      <c r="A26" s="13">
        <v>23</v>
      </c>
      <c r="B26" s="20" t="s">
        <v>332</v>
      </c>
      <c r="C26" s="21" t="s">
        <v>333</v>
      </c>
      <c r="D26" s="21" t="s">
        <v>64</v>
      </c>
      <c r="E26" s="16" t="s">
        <v>312</v>
      </c>
      <c r="F26" s="16">
        <v>5</v>
      </c>
      <c r="G26" s="17" t="s">
        <v>297</v>
      </c>
      <c r="H26" s="19">
        <v>44</v>
      </c>
      <c r="I26" s="13" t="s">
        <v>9</v>
      </c>
      <c r="J26" s="11"/>
    </row>
    <row r="27" spans="1:10" ht="15.75" x14ac:dyDescent="0.25">
      <c r="A27" s="13">
        <v>24</v>
      </c>
      <c r="B27" s="22" t="s">
        <v>334</v>
      </c>
      <c r="C27" s="23" t="s">
        <v>335</v>
      </c>
      <c r="D27" s="23" t="s">
        <v>79</v>
      </c>
      <c r="E27" s="16" t="s">
        <v>296</v>
      </c>
      <c r="F27" s="16">
        <v>5</v>
      </c>
      <c r="G27" s="17" t="s">
        <v>297</v>
      </c>
      <c r="H27" s="19">
        <v>43</v>
      </c>
      <c r="I27" s="13" t="s">
        <v>9</v>
      </c>
      <c r="J27" s="11"/>
    </row>
    <row r="28" spans="1:10" ht="15.75" x14ac:dyDescent="0.25">
      <c r="A28" s="13">
        <v>25</v>
      </c>
      <c r="B28" s="14" t="s">
        <v>336</v>
      </c>
      <c r="C28" s="15" t="s">
        <v>66</v>
      </c>
      <c r="D28" s="15" t="s">
        <v>146</v>
      </c>
      <c r="E28" s="16" t="s">
        <v>296</v>
      </c>
      <c r="F28" s="16">
        <v>5</v>
      </c>
      <c r="G28" s="17" t="s">
        <v>297</v>
      </c>
      <c r="H28" s="19">
        <v>43</v>
      </c>
      <c r="I28" s="13" t="s">
        <v>9</v>
      </c>
      <c r="J28" s="11"/>
    </row>
    <row r="29" spans="1:10" ht="15.75" x14ac:dyDescent="0.25">
      <c r="A29" s="13">
        <v>26</v>
      </c>
      <c r="B29" s="14" t="s">
        <v>337</v>
      </c>
      <c r="C29" s="15" t="s">
        <v>322</v>
      </c>
      <c r="D29" s="15" t="s">
        <v>79</v>
      </c>
      <c r="E29" s="16" t="s">
        <v>296</v>
      </c>
      <c r="F29" s="16">
        <v>5</v>
      </c>
      <c r="G29" s="17" t="s">
        <v>297</v>
      </c>
      <c r="H29" s="18">
        <v>43</v>
      </c>
      <c r="I29" s="13" t="s">
        <v>9</v>
      </c>
      <c r="J29" s="11"/>
    </row>
    <row r="30" spans="1:10" ht="15.75" x14ac:dyDescent="0.25">
      <c r="A30" s="13">
        <v>27</v>
      </c>
      <c r="B30" s="14" t="s">
        <v>338</v>
      </c>
      <c r="C30" s="15" t="s">
        <v>121</v>
      </c>
      <c r="D30" s="15" t="s">
        <v>339</v>
      </c>
      <c r="E30" s="16" t="s">
        <v>327</v>
      </c>
      <c r="F30" s="16">
        <v>5</v>
      </c>
      <c r="G30" s="17" t="s">
        <v>297</v>
      </c>
      <c r="H30" s="19">
        <v>43</v>
      </c>
      <c r="I30" s="13" t="s">
        <v>9</v>
      </c>
      <c r="J30" s="11"/>
    </row>
    <row r="31" spans="1:10" ht="15.75" x14ac:dyDescent="0.25">
      <c r="A31" s="13">
        <v>28</v>
      </c>
      <c r="B31" s="20" t="s">
        <v>340</v>
      </c>
      <c r="C31" s="21" t="s">
        <v>185</v>
      </c>
      <c r="D31" s="21" t="s">
        <v>122</v>
      </c>
      <c r="E31" s="16" t="s">
        <v>312</v>
      </c>
      <c r="F31" s="16">
        <v>5</v>
      </c>
      <c r="G31" s="17" t="s">
        <v>297</v>
      </c>
      <c r="H31" s="19">
        <v>42</v>
      </c>
      <c r="I31" s="13" t="s">
        <v>9</v>
      </c>
      <c r="J31" s="11"/>
    </row>
    <row r="32" spans="1:10" ht="15.75" x14ac:dyDescent="0.25">
      <c r="A32" s="13">
        <v>29</v>
      </c>
      <c r="B32" s="14" t="s">
        <v>341</v>
      </c>
      <c r="C32" s="15" t="s">
        <v>271</v>
      </c>
      <c r="D32" s="15" t="s">
        <v>151</v>
      </c>
      <c r="E32" s="16" t="s">
        <v>327</v>
      </c>
      <c r="F32" s="16">
        <v>5</v>
      </c>
      <c r="G32" s="17" t="s">
        <v>297</v>
      </c>
      <c r="H32" s="19">
        <v>42</v>
      </c>
      <c r="I32" s="13" t="s">
        <v>9</v>
      </c>
      <c r="J32" s="11"/>
    </row>
    <row r="33" spans="1:10" ht="15.75" x14ac:dyDescent="0.25">
      <c r="A33" s="13">
        <v>30</v>
      </c>
      <c r="B33" s="14" t="s">
        <v>342</v>
      </c>
      <c r="C33" s="15" t="s">
        <v>343</v>
      </c>
      <c r="D33" s="15" t="s">
        <v>302</v>
      </c>
      <c r="E33" s="16" t="s">
        <v>299</v>
      </c>
      <c r="F33" s="16">
        <v>5</v>
      </c>
      <c r="G33" s="17" t="s">
        <v>297</v>
      </c>
      <c r="H33" s="19">
        <v>41</v>
      </c>
      <c r="I33" s="13" t="s">
        <v>9</v>
      </c>
      <c r="J33" s="11"/>
    </row>
    <row r="34" spans="1:10" ht="15.75" x14ac:dyDescent="0.25">
      <c r="A34" s="13">
        <v>31</v>
      </c>
      <c r="B34" s="14" t="s">
        <v>344</v>
      </c>
      <c r="C34" s="15" t="s">
        <v>324</v>
      </c>
      <c r="D34" s="15" t="s">
        <v>345</v>
      </c>
      <c r="E34" s="16" t="s">
        <v>296</v>
      </c>
      <c r="F34" s="16">
        <v>5</v>
      </c>
      <c r="G34" s="17" t="s">
        <v>297</v>
      </c>
      <c r="H34" s="19">
        <v>41</v>
      </c>
      <c r="I34" s="13" t="s">
        <v>9</v>
      </c>
      <c r="J34" s="11"/>
    </row>
    <row r="35" spans="1:10" ht="15.75" x14ac:dyDescent="0.25">
      <c r="A35" s="13">
        <v>32</v>
      </c>
      <c r="B35" s="14" t="s">
        <v>346</v>
      </c>
      <c r="C35" s="15" t="s">
        <v>347</v>
      </c>
      <c r="D35" s="15" t="s">
        <v>348</v>
      </c>
      <c r="E35" s="16" t="s">
        <v>305</v>
      </c>
      <c r="F35" s="16">
        <v>5</v>
      </c>
      <c r="G35" s="17" t="s">
        <v>297</v>
      </c>
      <c r="H35" s="19">
        <v>41</v>
      </c>
      <c r="I35" s="28" t="s">
        <v>9</v>
      </c>
      <c r="J35" s="11"/>
    </row>
    <row r="36" spans="1:10" ht="15.75" x14ac:dyDescent="0.25">
      <c r="A36" s="13">
        <v>33</v>
      </c>
      <c r="B36" s="14" t="s">
        <v>349</v>
      </c>
      <c r="C36" s="15" t="s">
        <v>119</v>
      </c>
      <c r="D36" s="15" t="s">
        <v>76</v>
      </c>
      <c r="E36" s="16" t="s">
        <v>305</v>
      </c>
      <c r="F36" s="16">
        <v>5</v>
      </c>
      <c r="G36" s="17" t="s">
        <v>297</v>
      </c>
      <c r="H36" s="19">
        <v>41</v>
      </c>
      <c r="I36" s="28" t="s">
        <v>9</v>
      </c>
      <c r="J36" s="11"/>
    </row>
    <row r="37" spans="1:10" ht="15.75" x14ac:dyDescent="0.25">
      <c r="A37" s="13">
        <v>34</v>
      </c>
      <c r="B37" s="14" t="s">
        <v>350</v>
      </c>
      <c r="C37" s="15" t="s">
        <v>324</v>
      </c>
      <c r="D37" s="15" t="s">
        <v>351</v>
      </c>
      <c r="E37" s="16" t="s">
        <v>327</v>
      </c>
      <c r="F37" s="16">
        <v>5</v>
      </c>
      <c r="G37" s="17" t="s">
        <v>297</v>
      </c>
      <c r="H37" s="19">
        <v>41</v>
      </c>
      <c r="I37" s="28" t="s">
        <v>9</v>
      </c>
      <c r="J37" s="11"/>
    </row>
    <row r="38" spans="1:10" ht="15.75" x14ac:dyDescent="0.25">
      <c r="A38" s="13">
        <v>35</v>
      </c>
      <c r="B38" s="14" t="s">
        <v>352</v>
      </c>
      <c r="C38" s="15" t="s">
        <v>162</v>
      </c>
      <c r="D38" s="15" t="s">
        <v>64</v>
      </c>
      <c r="E38" s="16" t="s">
        <v>299</v>
      </c>
      <c r="F38" s="16">
        <v>5</v>
      </c>
      <c r="G38" s="17" t="s">
        <v>297</v>
      </c>
      <c r="H38" s="19">
        <v>40</v>
      </c>
      <c r="I38" s="28" t="s">
        <v>9</v>
      </c>
      <c r="J38" s="11"/>
    </row>
    <row r="39" spans="1:10" ht="15.75" x14ac:dyDescent="0.25">
      <c r="A39" s="13">
        <v>36</v>
      </c>
      <c r="B39" s="14" t="s">
        <v>353</v>
      </c>
      <c r="C39" s="15" t="s">
        <v>205</v>
      </c>
      <c r="D39" s="15" t="s">
        <v>176</v>
      </c>
      <c r="E39" s="16" t="s">
        <v>296</v>
      </c>
      <c r="F39" s="16">
        <v>5</v>
      </c>
      <c r="G39" s="17" t="s">
        <v>297</v>
      </c>
      <c r="H39" s="19">
        <v>39</v>
      </c>
      <c r="I39" s="28" t="s">
        <v>9</v>
      </c>
      <c r="J39" s="11"/>
    </row>
    <row r="40" spans="1:10" ht="15.75" x14ac:dyDescent="0.25">
      <c r="A40" s="13">
        <v>37</v>
      </c>
      <c r="B40" s="14" t="s">
        <v>354</v>
      </c>
      <c r="C40" s="15" t="s">
        <v>355</v>
      </c>
      <c r="D40" s="15" t="s">
        <v>70</v>
      </c>
      <c r="E40" s="16" t="s">
        <v>296</v>
      </c>
      <c r="F40" s="16">
        <v>5</v>
      </c>
      <c r="G40" s="17" t="s">
        <v>297</v>
      </c>
      <c r="H40" s="19">
        <v>39</v>
      </c>
      <c r="I40" s="28" t="s">
        <v>9</v>
      </c>
      <c r="J40" s="11"/>
    </row>
    <row r="41" spans="1:10" ht="15.75" x14ac:dyDescent="0.25">
      <c r="A41" s="13">
        <v>38</v>
      </c>
      <c r="B41" s="20" t="s">
        <v>356</v>
      </c>
      <c r="C41" s="21" t="s">
        <v>357</v>
      </c>
      <c r="D41" s="21" t="s">
        <v>282</v>
      </c>
      <c r="E41" s="16" t="s">
        <v>312</v>
      </c>
      <c r="F41" s="16">
        <v>5</v>
      </c>
      <c r="G41" s="17" t="s">
        <v>297</v>
      </c>
      <c r="H41" s="19">
        <v>39</v>
      </c>
      <c r="I41" s="28" t="s">
        <v>9</v>
      </c>
      <c r="J41" s="11"/>
    </row>
    <row r="42" spans="1:10" ht="15.75" x14ac:dyDescent="0.25">
      <c r="A42" s="13">
        <v>39</v>
      </c>
      <c r="B42" s="20" t="s">
        <v>358</v>
      </c>
      <c r="C42" s="21" t="s">
        <v>359</v>
      </c>
      <c r="D42" s="21" t="s">
        <v>236</v>
      </c>
      <c r="E42" s="16" t="s">
        <v>312</v>
      </c>
      <c r="F42" s="16">
        <v>5</v>
      </c>
      <c r="G42" s="17" t="s">
        <v>297</v>
      </c>
      <c r="H42" s="19">
        <v>39</v>
      </c>
      <c r="I42" s="28" t="s">
        <v>9</v>
      </c>
      <c r="J42" s="11"/>
    </row>
    <row r="43" spans="1:10" ht="15.75" x14ac:dyDescent="0.25">
      <c r="A43" s="13">
        <v>40</v>
      </c>
      <c r="B43" s="20" t="s">
        <v>360</v>
      </c>
      <c r="C43" s="21" t="s">
        <v>361</v>
      </c>
      <c r="D43" s="21" t="s">
        <v>90</v>
      </c>
      <c r="E43" s="16" t="s">
        <v>312</v>
      </c>
      <c r="F43" s="16">
        <v>5</v>
      </c>
      <c r="G43" s="17" t="s">
        <v>297</v>
      </c>
      <c r="H43" s="19">
        <v>39</v>
      </c>
      <c r="I43" s="28" t="s">
        <v>9</v>
      </c>
      <c r="J43" s="11"/>
    </row>
    <row r="44" spans="1:10" ht="15.75" x14ac:dyDescent="0.25">
      <c r="A44" s="13">
        <v>41</v>
      </c>
      <c r="B44" s="14" t="s">
        <v>362</v>
      </c>
      <c r="C44" s="15" t="s">
        <v>254</v>
      </c>
      <c r="D44" s="15" t="s">
        <v>196</v>
      </c>
      <c r="E44" s="16" t="s">
        <v>296</v>
      </c>
      <c r="F44" s="16">
        <v>5</v>
      </c>
      <c r="G44" s="17" t="s">
        <v>297</v>
      </c>
      <c r="H44" s="19">
        <v>38</v>
      </c>
      <c r="I44" s="28" t="s">
        <v>10</v>
      </c>
      <c r="J44" s="11"/>
    </row>
    <row r="45" spans="1:10" ht="15.75" x14ac:dyDescent="0.25">
      <c r="A45" s="13">
        <v>42</v>
      </c>
      <c r="B45" s="14" t="s">
        <v>363</v>
      </c>
      <c r="C45" s="15" t="s">
        <v>217</v>
      </c>
      <c r="D45" s="15" t="s">
        <v>256</v>
      </c>
      <c r="E45" s="16" t="s">
        <v>296</v>
      </c>
      <c r="F45" s="16">
        <v>5</v>
      </c>
      <c r="G45" s="17" t="s">
        <v>297</v>
      </c>
      <c r="H45" s="19">
        <v>38</v>
      </c>
      <c r="I45" s="28" t="s">
        <v>10</v>
      </c>
      <c r="J45" s="11"/>
    </row>
    <row r="46" spans="1:10" ht="15.75" x14ac:dyDescent="0.25">
      <c r="A46" s="13">
        <v>43</v>
      </c>
      <c r="B46" s="14" t="s">
        <v>364</v>
      </c>
      <c r="C46" s="15" t="s">
        <v>182</v>
      </c>
      <c r="D46" s="15" t="s">
        <v>365</v>
      </c>
      <c r="E46" s="16" t="s">
        <v>296</v>
      </c>
      <c r="F46" s="16">
        <v>5</v>
      </c>
      <c r="G46" s="17" t="s">
        <v>297</v>
      </c>
      <c r="H46" s="19">
        <v>38</v>
      </c>
      <c r="I46" s="28" t="s">
        <v>10</v>
      </c>
      <c r="J46" s="11"/>
    </row>
    <row r="47" spans="1:10" ht="15.75" x14ac:dyDescent="0.25">
      <c r="A47" s="13">
        <v>44</v>
      </c>
      <c r="B47" s="14" t="s">
        <v>366</v>
      </c>
      <c r="C47" s="15" t="s">
        <v>367</v>
      </c>
      <c r="D47" s="15" t="s">
        <v>262</v>
      </c>
      <c r="E47" s="16" t="s">
        <v>296</v>
      </c>
      <c r="F47" s="16">
        <v>5</v>
      </c>
      <c r="G47" s="17" t="s">
        <v>297</v>
      </c>
      <c r="H47" s="19">
        <v>38</v>
      </c>
      <c r="I47" s="28" t="s">
        <v>10</v>
      </c>
      <c r="J47" s="11"/>
    </row>
    <row r="48" spans="1:10" ht="15.75" x14ac:dyDescent="0.25">
      <c r="A48" s="13">
        <v>45</v>
      </c>
      <c r="B48" s="20" t="s">
        <v>368</v>
      </c>
      <c r="C48" s="21" t="s">
        <v>61</v>
      </c>
      <c r="D48" s="21" t="s">
        <v>369</v>
      </c>
      <c r="E48" s="16" t="s">
        <v>312</v>
      </c>
      <c r="F48" s="16">
        <v>5</v>
      </c>
      <c r="G48" s="17" t="s">
        <v>297</v>
      </c>
      <c r="H48" s="19">
        <v>38</v>
      </c>
      <c r="I48" s="28" t="s">
        <v>10</v>
      </c>
      <c r="J48" s="11"/>
    </row>
    <row r="49" spans="1:10" ht="15.75" x14ac:dyDescent="0.25">
      <c r="A49" s="13">
        <v>46</v>
      </c>
      <c r="B49" s="14" t="s">
        <v>370</v>
      </c>
      <c r="C49" s="15" t="s">
        <v>322</v>
      </c>
      <c r="D49" s="15" t="s">
        <v>369</v>
      </c>
      <c r="E49" s="16" t="s">
        <v>327</v>
      </c>
      <c r="F49" s="16">
        <v>5</v>
      </c>
      <c r="G49" s="17" t="s">
        <v>297</v>
      </c>
      <c r="H49" s="19">
        <v>38</v>
      </c>
      <c r="I49" s="28" t="s">
        <v>10</v>
      </c>
      <c r="J49" s="11"/>
    </row>
    <row r="50" spans="1:10" ht="15.75" x14ac:dyDescent="0.25">
      <c r="A50" s="13">
        <v>47</v>
      </c>
      <c r="B50" s="14" t="s">
        <v>371</v>
      </c>
      <c r="C50" s="15" t="s">
        <v>324</v>
      </c>
      <c r="D50" s="15" t="s">
        <v>372</v>
      </c>
      <c r="E50" s="16" t="s">
        <v>296</v>
      </c>
      <c r="F50" s="16">
        <v>5</v>
      </c>
      <c r="G50" s="17" t="s">
        <v>297</v>
      </c>
      <c r="H50" s="19">
        <v>37</v>
      </c>
      <c r="I50" s="28" t="s">
        <v>10</v>
      </c>
      <c r="J50" s="11"/>
    </row>
    <row r="51" spans="1:10" ht="15.75" x14ac:dyDescent="0.25">
      <c r="A51" s="13">
        <v>48</v>
      </c>
      <c r="B51" s="14" t="s">
        <v>373</v>
      </c>
      <c r="C51" s="15" t="s">
        <v>374</v>
      </c>
      <c r="D51" s="15" t="s">
        <v>375</v>
      </c>
      <c r="E51" s="16" t="s">
        <v>305</v>
      </c>
      <c r="F51" s="16">
        <v>5</v>
      </c>
      <c r="G51" s="17" t="s">
        <v>297</v>
      </c>
      <c r="H51" s="19">
        <v>37</v>
      </c>
      <c r="I51" s="28" t="s">
        <v>10</v>
      </c>
      <c r="J51" s="11"/>
    </row>
    <row r="52" spans="1:10" ht="15.75" x14ac:dyDescent="0.25">
      <c r="A52" s="13">
        <v>49</v>
      </c>
      <c r="B52" s="20" t="s">
        <v>376</v>
      </c>
      <c r="C52" s="21" t="s">
        <v>377</v>
      </c>
      <c r="D52" s="21" t="s">
        <v>378</v>
      </c>
      <c r="E52" s="16" t="s">
        <v>312</v>
      </c>
      <c r="F52" s="16">
        <v>5</v>
      </c>
      <c r="G52" s="17" t="s">
        <v>297</v>
      </c>
      <c r="H52" s="19">
        <v>37</v>
      </c>
      <c r="I52" s="28" t="s">
        <v>10</v>
      </c>
      <c r="J52" s="11"/>
    </row>
    <row r="53" spans="1:10" ht="15.75" x14ac:dyDescent="0.25">
      <c r="A53" s="13">
        <v>50</v>
      </c>
      <c r="B53" s="20" t="s">
        <v>379</v>
      </c>
      <c r="C53" s="21" t="s">
        <v>162</v>
      </c>
      <c r="D53" s="21" t="s">
        <v>76</v>
      </c>
      <c r="E53" s="16" t="s">
        <v>312</v>
      </c>
      <c r="F53" s="16">
        <v>5</v>
      </c>
      <c r="G53" s="17" t="s">
        <v>297</v>
      </c>
      <c r="H53" s="19">
        <v>37</v>
      </c>
      <c r="I53" s="28" t="s">
        <v>10</v>
      </c>
      <c r="J53" s="11"/>
    </row>
    <row r="54" spans="1:10" ht="15.75" x14ac:dyDescent="0.25">
      <c r="A54" s="13">
        <v>51</v>
      </c>
      <c r="B54" s="14" t="s">
        <v>380</v>
      </c>
      <c r="C54" s="15" t="s">
        <v>279</v>
      </c>
      <c r="D54" s="15" t="s">
        <v>381</v>
      </c>
      <c r="E54" s="16" t="s">
        <v>299</v>
      </c>
      <c r="F54" s="16">
        <v>5</v>
      </c>
      <c r="G54" s="17" t="s">
        <v>297</v>
      </c>
      <c r="H54" s="19">
        <v>36</v>
      </c>
      <c r="I54" s="28" t="s">
        <v>10</v>
      </c>
      <c r="J54" s="11"/>
    </row>
    <row r="55" spans="1:10" ht="15.75" x14ac:dyDescent="0.25">
      <c r="A55" s="13">
        <v>52</v>
      </c>
      <c r="B55" s="14" t="s">
        <v>382</v>
      </c>
      <c r="C55" s="15" t="s">
        <v>182</v>
      </c>
      <c r="D55" s="15" t="s">
        <v>222</v>
      </c>
      <c r="E55" s="16" t="s">
        <v>299</v>
      </c>
      <c r="F55" s="16">
        <v>5</v>
      </c>
      <c r="G55" s="17" t="s">
        <v>297</v>
      </c>
      <c r="H55" s="19">
        <v>36</v>
      </c>
      <c r="I55" s="28" t="s">
        <v>10</v>
      </c>
      <c r="J55" s="11"/>
    </row>
    <row r="56" spans="1:10" ht="15.75" x14ac:dyDescent="0.25">
      <c r="A56" s="13">
        <v>53</v>
      </c>
      <c r="B56" s="14" t="s">
        <v>383</v>
      </c>
      <c r="C56" s="15" t="s">
        <v>92</v>
      </c>
      <c r="D56" s="15" t="s">
        <v>345</v>
      </c>
      <c r="E56" s="16" t="s">
        <v>296</v>
      </c>
      <c r="F56" s="16">
        <v>5</v>
      </c>
      <c r="G56" s="17" t="s">
        <v>297</v>
      </c>
      <c r="H56" s="19">
        <v>36</v>
      </c>
      <c r="I56" s="28" t="s">
        <v>10</v>
      </c>
      <c r="J56" s="11"/>
    </row>
    <row r="57" spans="1:10" ht="15.75" x14ac:dyDescent="0.25">
      <c r="A57" s="13">
        <v>54</v>
      </c>
      <c r="B57" s="20" t="s">
        <v>384</v>
      </c>
      <c r="C57" s="21" t="s">
        <v>261</v>
      </c>
      <c r="D57" s="21" t="s">
        <v>385</v>
      </c>
      <c r="E57" s="16" t="s">
        <v>312</v>
      </c>
      <c r="F57" s="16">
        <v>5</v>
      </c>
      <c r="G57" s="17" t="s">
        <v>297</v>
      </c>
      <c r="H57" s="19">
        <v>36</v>
      </c>
      <c r="I57" s="28" t="s">
        <v>10</v>
      </c>
      <c r="J57" s="11"/>
    </row>
    <row r="58" spans="1:10" ht="15.75" x14ac:dyDescent="0.25">
      <c r="A58" s="13">
        <v>55</v>
      </c>
      <c r="B58" s="20" t="s">
        <v>386</v>
      </c>
      <c r="C58" s="21" t="s">
        <v>217</v>
      </c>
      <c r="D58" s="21" t="s">
        <v>160</v>
      </c>
      <c r="E58" s="16" t="s">
        <v>312</v>
      </c>
      <c r="F58" s="16">
        <v>5</v>
      </c>
      <c r="G58" s="17" t="s">
        <v>297</v>
      </c>
      <c r="H58" s="18">
        <v>36</v>
      </c>
      <c r="I58" s="28" t="s">
        <v>10</v>
      </c>
      <c r="J58" s="11"/>
    </row>
    <row r="59" spans="1:10" ht="15.75" x14ac:dyDescent="0.25">
      <c r="A59" s="13">
        <v>56</v>
      </c>
      <c r="B59" s="14" t="s">
        <v>387</v>
      </c>
      <c r="C59" s="15" t="s">
        <v>138</v>
      </c>
      <c r="D59" s="15" t="s">
        <v>236</v>
      </c>
      <c r="E59" s="16" t="s">
        <v>327</v>
      </c>
      <c r="F59" s="16">
        <v>5</v>
      </c>
      <c r="G59" s="17" t="s">
        <v>297</v>
      </c>
      <c r="H59" s="19">
        <v>36</v>
      </c>
      <c r="I59" s="28" t="s">
        <v>10</v>
      </c>
      <c r="J59" s="11"/>
    </row>
    <row r="60" spans="1:10" ht="15.75" x14ac:dyDescent="0.25">
      <c r="A60" s="13">
        <v>57</v>
      </c>
      <c r="B60" s="14" t="s">
        <v>388</v>
      </c>
      <c r="C60" s="15" t="s">
        <v>193</v>
      </c>
      <c r="D60" s="15" t="s">
        <v>260</v>
      </c>
      <c r="E60" s="16" t="s">
        <v>327</v>
      </c>
      <c r="F60" s="16">
        <v>5</v>
      </c>
      <c r="G60" s="17" t="s">
        <v>297</v>
      </c>
      <c r="H60" s="19">
        <v>36</v>
      </c>
      <c r="I60" s="28" t="s">
        <v>10</v>
      </c>
      <c r="J60" s="11"/>
    </row>
    <row r="61" spans="1:10" ht="15.75" x14ac:dyDescent="0.25">
      <c r="A61" s="13">
        <v>58</v>
      </c>
      <c r="B61" s="14" t="s">
        <v>389</v>
      </c>
      <c r="C61" s="15" t="s">
        <v>335</v>
      </c>
      <c r="D61" s="15" t="s">
        <v>173</v>
      </c>
      <c r="E61" s="16" t="s">
        <v>327</v>
      </c>
      <c r="F61" s="16">
        <v>5</v>
      </c>
      <c r="G61" s="17" t="s">
        <v>297</v>
      </c>
      <c r="H61" s="19">
        <v>36</v>
      </c>
      <c r="I61" s="28" t="s">
        <v>10</v>
      </c>
      <c r="J61" s="11"/>
    </row>
    <row r="62" spans="1:10" ht="15.75" x14ac:dyDescent="0.25">
      <c r="A62" s="13">
        <v>59</v>
      </c>
      <c r="B62" s="14" t="s">
        <v>390</v>
      </c>
      <c r="C62" s="15" t="s">
        <v>246</v>
      </c>
      <c r="D62" s="15" t="s">
        <v>87</v>
      </c>
      <c r="E62" s="16" t="s">
        <v>391</v>
      </c>
      <c r="F62" s="16">
        <v>5</v>
      </c>
      <c r="G62" s="17" t="s">
        <v>297</v>
      </c>
      <c r="H62" s="19">
        <v>35</v>
      </c>
      <c r="I62" s="28" t="s">
        <v>10</v>
      </c>
      <c r="J62" s="11"/>
    </row>
    <row r="63" spans="1:10" ht="15.75" x14ac:dyDescent="0.25">
      <c r="A63" s="13">
        <v>60</v>
      </c>
      <c r="B63" s="14" t="s">
        <v>392</v>
      </c>
      <c r="C63" s="15" t="s">
        <v>393</v>
      </c>
      <c r="D63" s="15" t="s">
        <v>79</v>
      </c>
      <c r="E63" s="16" t="s">
        <v>296</v>
      </c>
      <c r="F63" s="16">
        <v>5</v>
      </c>
      <c r="G63" s="17" t="s">
        <v>297</v>
      </c>
      <c r="H63" s="19">
        <v>35</v>
      </c>
      <c r="I63" s="28" t="s">
        <v>10</v>
      </c>
      <c r="J63" s="11"/>
    </row>
    <row r="64" spans="1:10" ht="15.75" x14ac:dyDescent="0.25">
      <c r="A64" s="13">
        <v>61</v>
      </c>
      <c r="B64" s="14" t="s">
        <v>394</v>
      </c>
      <c r="C64" s="15" t="s">
        <v>75</v>
      </c>
      <c r="D64" s="15" t="s">
        <v>260</v>
      </c>
      <c r="E64" s="16" t="s">
        <v>327</v>
      </c>
      <c r="F64" s="16">
        <v>5</v>
      </c>
      <c r="G64" s="17" t="s">
        <v>297</v>
      </c>
      <c r="H64" s="19">
        <v>35</v>
      </c>
      <c r="I64" s="28" t="s">
        <v>10</v>
      </c>
      <c r="J64" s="11"/>
    </row>
    <row r="65" spans="1:10" ht="15.75" x14ac:dyDescent="0.25">
      <c r="A65" s="13">
        <v>62</v>
      </c>
      <c r="B65" s="14" t="s">
        <v>395</v>
      </c>
      <c r="C65" s="15" t="s">
        <v>355</v>
      </c>
      <c r="D65" s="15" t="s">
        <v>396</v>
      </c>
      <c r="E65" s="16" t="s">
        <v>299</v>
      </c>
      <c r="F65" s="16">
        <v>5</v>
      </c>
      <c r="G65" s="17" t="s">
        <v>297</v>
      </c>
      <c r="H65" s="19">
        <v>34</v>
      </c>
      <c r="I65" s="28" t="s">
        <v>10</v>
      </c>
      <c r="J65" s="11"/>
    </row>
    <row r="66" spans="1:10" ht="15.75" x14ac:dyDescent="0.25">
      <c r="A66" s="13">
        <v>63</v>
      </c>
      <c r="B66" s="14" t="s">
        <v>397</v>
      </c>
      <c r="C66" s="15" t="s">
        <v>398</v>
      </c>
      <c r="D66" s="15" t="s">
        <v>74</v>
      </c>
      <c r="E66" s="16" t="s">
        <v>296</v>
      </c>
      <c r="F66" s="16">
        <v>5</v>
      </c>
      <c r="G66" s="17" t="s">
        <v>297</v>
      </c>
      <c r="H66" s="19">
        <v>34</v>
      </c>
      <c r="I66" s="28" t="s">
        <v>10</v>
      </c>
      <c r="J66" s="11"/>
    </row>
    <row r="67" spans="1:10" ht="15.75" x14ac:dyDescent="0.25">
      <c r="A67" s="13">
        <v>64</v>
      </c>
      <c r="B67" s="14" t="s">
        <v>399</v>
      </c>
      <c r="C67" s="15" t="s">
        <v>400</v>
      </c>
      <c r="D67" s="15" t="s">
        <v>222</v>
      </c>
      <c r="E67" s="16" t="s">
        <v>327</v>
      </c>
      <c r="F67" s="16">
        <v>5</v>
      </c>
      <c r="G67" s="17" t="s">
        <v>297</v>
      </c>
      <c r="H67" s="19">
        <v>34</v>
      </c>
      <c r="I67" s="28" t="s">
        <v>10</v>
      </c>
      <c r="J67" s="11"/>
    </row>
    <row r="68" spans="1:10" ht="15.75" x14ac:dyDescent="0.25">
      <c r="A68" s="13">
        <v>65</v>
      </c>
      <c r="B68" s="14" t="s">
        <v>401</v>
      </c>
      <c r="C68" s="15" t="s">
        <v>402</v>
      </c>
      <c r="D68" s="15" t="s">
        <v>236</v>
      </c>
      <c r="E68" s="16" t="s">
        <v>327</v>
      </c>
      <c r="F68" s="16">
        <v>5</v>
      </c>
      <c r="G68" s="17" t="s">
        <v>297</v>
      </c>
      <c r="H68" s="19">
        <v>34</v>
      </c>
      <c r="I68" s="28" t="s">
        <v>10</v>
      </c>
      <c r="J68" s="11"/>
    </row>
    <row r="69" spans="1:10" ht="15.75" x14ac:dyDescent="0.25">
      <c r="A69" s="13">
        <v>66</v>
      </c>
      <c r="B69" s="14" t="s">
        <v>178</v>
      </c>
      <c r="C69" s="15" t="s">
        <v>254</v>
      </c>
      <c r="D69" s="15" t="s">
        <v>396</v>
      </c>
      <c r="E69" s="16" t="s">
        <v>299</v>
      </c>
      <c r="F69" s="16">
        <v>5</v>
      </c>
      <c r="G69" s="17" t="s">
        <v>297</v>
      </c>
      <c r="H69" s="19">
        <v>33</v>
      </c>
      <c r="I69" s="28" t="s">
        <v>10</v>
      </c>
      <c r="J69" s="11"/>
    </row>
    <row r="70" spans="1:10" ht="15.75" x14ac:dyDescent="0.25">
      <c r="A70" s="13">
        <v>67</v>
      </c>
      <c r="B70" s="14" t="s">
        <v>403</v>
      </c>
      <c r="C70" s="15" t="s">
        <v>404</v>
      </c>
      <c r="D70" s="15" t="s">
        <v>201</v>
      </c>
      <c r="E70" s="16" t="s">
        <v>299</v>
      </c>
      <c r="F70" s="16">
        <v>5</v>
      </c>
      <c r="G70" s="17" t="s">
        <v>297</v>
      </c>
      <c r="H70" s="19">
        <v>33</v>
      </c>
      <c r="I70" s="28" t="s">
        <v>10</v>
      </c>
      <c r="J70" s="11"/>
    </row>
    <row r="71" spans="1:10" ht="15.75" x14ac:dyDescent="0.25">
      <c r="A71" s="13">
        <v>68</v>
      </c>
      <c r="B71" s="14" t="s">
        <v>405</v>
      </c>
      <c r="C71" s="15" t="s">
        <v>406</v>
      </c>
      <c r="D71" s="15" t="s">
        <v>79</v>
      </c>
      <c r="E71" s="16" t="s">
        <v>299</v>
      </c>
      <c r="F71" s="16">
        <v>5</v>
      </c>
      <c r="G71" s="17" t="s">
        <v>297</v>
      </c>
      <c r="H71" s="19">
        <v>33</v>
      </c>
      <c r="I71" s="28" t="s">
        <v>10</v>
      </c>
      <c r="J71" s="11"/>
    </row>
    <row r="72" spans="1:10" ht="15.75" x14ac:dyDescent="0.25">
      <c r="A72" s="13">
        <v>69</v>
      </c>
      <c r="B72" s="14" t="s">
        <v>407</v>
      </c>
      <c r="C72" s="15" t="s">
        <v>189</v>
      </c>
      <c r="D72" s="15" t="s">
        <v>282</v>
      </c>
      <c r="E72" s="16" t="s">
        <v>296</v>
      </c>
      <c r="F72" s="16">
        <v>5</v>
      </c>
      <c r="G72" s="17" t="s">
        <v>297</v>
      </c>
      <c r="H72" s="19">
        <v>33</v>
      </c>
      <c r="I72" s="28" t="s">
        <v>10</v>
      </c>
      <c r="J72" s="11"/>
    </row>
    <row r="73" spans="1:10" ht="15.75" x14ac:dyDescent="0.25">
      <c r="A73" s="13">
        <v>70</v>
      </c>
      <c r="B73" s="14" t="s">
        <v>408</v>
      </c>
      <c r="C73" s="15" t="s">
        <v>162</v>
      </c>
      <c r="D73" s="15" t="s">
        <v>369</v>
      </c>
      <c r="E73" s="16" t="s">
        <v>327</v>
      </c>
      <c r="F73" s="16">
        <v>5</v>
      </c>
      <c r="G73" s="17" t="s">
        <v>297</v>
      </c>
      <c r="H73" s="19">
        <v>33</v>
      </c>
      <c r="I73" s="28" t="s">
        <v>10</v>
      </c>
      <c r="J73" s="11"/>
    </row>
    <row r="74" spans="1:10" ht="15.75" x14ac:dyDescent="0.25">
      <c r="A74" s="13">
        <v>71</v>
      </c>
      <c r="B74" s="14" t="s">
        <v>409</v>
      </c>
      <c r="C74" s="15" t="s">
        <v>119</v>
      </c>
      <c r="D74" s="15" t="s">
        <v>369</v>
      </c>
      <c r="E74" s="16" t="s">
        <v>299</v>
      </c>
      <c r="F74" s="24">
        <v>5</v>
      </c>
      <c r="G74" s="25" t="s">
        <v>297</v>
      </c>
      <c r="H74" s="24">
        <v>32</v>
      </c>
      <c r="I74" s="28" t="s">
        <v>10</v>
      </c>
      <c r="J74" s="11"/>
    </row>
    <row r="75" spans="1:10" ht="15.75" x14ac:dyDescent="0.25">
      <c r="A75" s="13">
        <v>72</v>
      </c>
      <c r="B75" s="14" t="s">
        <v>410</v>
      </c>
      <c r="C75" s="15" t="s">
        <v>127</v>
      </c>
      <c r="D75" s="15" t="s">
        <v>411</v>
      </c>
      <c r="E75" s="16" t="s">
        <v>296</v>
      </c>
      <c r="F75" s="24">
        <v>5</v>
      </c>
      <c r="G75" s="25" t="s">
        <v>297</v>
      </c>
      <c r="H75" s="24">
        <v>32</v>
      </c>
      <c r="I75" s="28" t="s">
        <v>10</v>
      </c>
      <c r="J75" s="11"/>
    </row>
    <row r="76" spans="1:10" ht="15.75" x14ac:dyDescent="0.25">
      <c r="A76" s="13">
        <v>73</v>
      </c>
      <c r="B76" s="14" t="s">
        <v>412</v>
      </c>
      <c r="C76" s="15" t="s">
        <v>413</v>
      </c>
      <c r="D76" s="15" t="s">
        <v>64</v>
      </c>
      <c r="E76" s="16" t="s">
        <v>296</v>
      </c>
      <c r="F76" s="24">
        <v>5</v>
      </c>
      <c r="G76" s="25" t="s">
        <v>297</v>
      </c>
      <c r="H76" s="24">
        <v>32</v>
      </c>
      <c r="I76" s="28" t="s">
        <v>10</v>
      </c>
      <c r="J76" s="11"/>
    </row>
    <row r="77" spans="1:10" ht="15.75" x14ac:dyDescent="0.25">
      <c r="A77" s="13">
        <v>74</v>
      </c>
      <c r="B77" s="20" t="s">
        <v>414</v>
      </c>
      <c r="C77" s="21" t="s">
        <v>179</v>
      </c>
      <c r="D77" s="21" t="s">
        <v>122</v>
      </c>
      <c r="E77" s="16" t="s">
        <v>312</v>
      </c>
      <c r="F77" s="24">
        <v>5</v>
      </c>
      <c r="G77" s="25" t="s">
        <v>297</v>
      </c>
      <c r="H77" s="24">
        <v>32</v>
      </c>
      <c r="I77" s="28" t="s">
        <v>10</v>
      </c>
      <c r="J77" s="11"/>
    </row>
    <row r="78" spans="1:10" ht="15.75" x14ac:dyDescent="0.25">
      <c r="A78" s="13">
        <v>75</v>
      </c>
      <c r="B78" s="20" t="s">
        <v>415</v>
      </c>
      <c r="C78" s="21" t="s">
        <v>219</v>
      </c>
      <c r="D78" s="21" t="s">
        <v>247</v>
      </c>
      <c r="E78" s="16" t="s">
        <v>312</v>
      </c>
      <c r="F78" s="24">
        <v>5</v>
      </c>
      <c r="G78" s="25" t="s">
        <v>297</v>
      </c>
      <c r="H78" s="24">
        <v>32</v>
      </c>
      <c r="I78" s="28" t="s">
        <v>10</v>
      </c>
      <c r="J78" s="11"/>
    </row>
    <row r="79" spans="1:10" ht="15.75" x14ac:dyDescent="0.25">
      <c r="A79" s="13">
        <v>76</v>
      </c>
      <c r="B79" s="22" t="s">
        <v>416</v>
      </c>
      <c r="C79" s="23" t="s">
        <v>254</v>
      </c>
      <c r="D79" s="23" t="s">
        <v>70</v>
      </c>
      <c r="E79" s="16" t="s">
        <v>296</v>
      </c>
      <c r="F79" s="16">
        <v>5</v>
      </c>
      <c r="G79" s="17" t="s">
        <v>297</v>
      </c>
      <c r="H79" s="18">
        <v>31</v>
      </c>
      <c r="I79" s="28" t="s">
        <v>10</v>
      </c>
      <c r="J79" s="11"/>
    </row>
    <row r="80" spans="1:10" ht="17.25" customHeight="1" x14ac:dyDescent="0.25">
      <c r="A80" s="13">
        <v>77</v>
      </c>
      <c r="B80" s="20" t="s">
        <v>417</v>
      </c>
      <c r="C80" s="21" t="s">
        <v>418</v>
      </c>
      <c r="D80" s="21" t="s">
        <v>79</v>
      </c>
      <c r="E80" s="16" t="s">
        <v>312</v>
      </c>
      <c r="F80" s="16">
        <v>5</v>
      </c>
      <c r="G80" s="17" t="s">
        <v>297</v>
      </c>
      <c r="H80" s="19">
        <v>31</v>
      </c>
      <c r="I80" s="28" t="s">
        <v>10</v>
      </c>
      <c r="J80" s="11"/>
    </row>
    <row r="81" spans="1:10" ht="15.75" x14ac:dyDescent="0.25">
      <c r="A81" s="13">
        <v>78</v>
      </c>
      <c r="B81" s="14" t="s">
        <v>419</v>
      </c>
      <c r="C81" s="15" t="s">
        <v>281</v>
      </c>
      <c r="D81" s="15" t="s">
        <v>155</v>
      </c>
      <c r="E81" s="16" t="s">
        <v>327</v>
      </c>
      <c r="F81" s="16">
        <v>5</v>
      </c>
      <c r="G81" s="17" t="s">
        <v>297</v>
      </c>
      <c r="H81" s="19">
        <v>31</v>
      </c>
      <c r="I81" s="28" t="s">
        <v>10</v>
      </c>
      <c r="J81" s="11"/>
    </row>
    <row r="82" spans="1:10" ht="15.75" x14ac:dyDescent="0.25">
      <c r="A82" s="13">
        <v>79</v>
      </c>
      <c r="B82" s="14" t="s">
        <v>420</v>
      </c>
      <c r="C82" s="15" t="s">
        <v>281</v>
      </c>
      <c r="D82" s="15" t="s">
        <v>256</v>
      </c>
      <c r="E82" s="16" t="s">
        <v>327</v>
      </c>
      <c r="F82" s="16">
        <v>5</v>
      </c>
      <c r="G82" s="17" t="s">
        <v>297</v>
      </c>
      <c r="H82" s="19">
        <v>31</v>
      </c>
      <c r="I82" s="28" t="s">
        <v>10</v>
      </c>
      <c r="J82" s="11"/>
    </row>
    <row r="83" spans="1:10" ht="15.75" x14ac:dyDescent="0.25">
      <c r="A83" s="13">
        <v>80</v>
      </c>
      <c r="B83" s="14" t="s">
        <v>421</v>
      </c>
      <c r="C83" s="15" t="s">
        <v>66</v>
      </c>
      <c r="D83" s="15" t="s">
        <v>90</v>
      </c>
      <c r="E83" s="16" t="s">
        <v>327</v>
      </c>
      <c r="F83" s="16">
        <v>5</v>
      </c>
      <c r="G83" s="17" t="s">
        <v>297</v>
      </c>
      <c r="H83" s="19">
        <v>31</v>
      </c>
      <c r="I83" s="28" t="s">
        <v>10</v>
      </c>
      <c r="J83" s="11"/>
    </row>
    <row r="84" spans="1:10" ht="15.75" x14ac:dyDescent="0.25">
      <c r="A84" s="13">
        <v>81</v>
      </c>
      <c r="B84" s="14" t="s">
        <v>422</v>
      </c>
      <c r="C84" s="15" t="s">
        <v>136</v>
      </c>
      <c r="D84" s="15" t="s">
        <v>423</v>
      </c>
      <c r="E84" s="16" t="s">
        <v>296</v>
      </c>
      <c r="F84" s="16">
        <v>5</v>
      </c>
      <c r="G84" s="17" t="s">
        <v>297</v>
      </c>
      <c r="H84" s="18">
        <v>30</v>
      </c>
      <c r="I84" s="28" t="s">
        <v>10</v>
      </c>
      <c r="J84" s="11"/>
    </row>
    <row r="85" spans="1:10" ht="15.75" x14ac:dyDescent="0.25">
      <c r="A85" s="13">
        <v>82</v>
      </c>
      <c r="B85" s="14" t="s">
        <v>424</v>
      </c>
      <c r="C85" s="15" t="s">
        <v>162</v>
      </c>
      <c r="D85" s="15" t="s">
        <v>62</v>
      </c>
      <c r="E85" s="16" t="s">
        <v>305</v>
      </c>
      <c r="F85" s="16">
        <v>5</v>
      </c>
      <c r="G85" s="17" t="s">
        <v>297</v>
      </c>
      <c r="H85" s="19">
        <v>30</v>
      </c>
      <c r="I85" s="28" t="s">
        <v>10</v>
      </c>
      <c r="J85" s="11"/>
    </row>
    <row r="86" spans="1:10" ht="15.75" x14ac:dyDescent="0.25">
      <c r="A86" s="13">
        <v>83</v>
      </c>
      <c r="B86" s="20" t="s">
        <v>425</v>
      </c>
      <c r="C86" s="21" t="s">
        <v>138</v>
      </c>
      <c r="D86" s="21" t="s">
        <v>222</v>
      </c>
      <c r="E86" s="16" t="s">
        <v>312</v>
      </c>
      <c r="F86" s="16">
        <v>5</v>
      </c>
      <c r="G86" s="17" t="s">
        <v>297</v>
      </c>
      <c r="H86" s="19">
        <v>30</v>
      </c>
      <c r="I86" s="28" t="s">
        <v>10</v>
      </c>
      <c r="J86" s="11"/>
    </row>
    <row r="87" spans="1:10" ht="15.75" x14ac:dyDescent="0.25">
      <c r="A87" s="13">
        <v>84</v>
      </c>
      <c r="B87" s="14" t="s">
        <v>426</v>
      </c>
      <c r="C87" s="15" t="s">
        <v>427</v>
      </c>
      <c r="D87" s="15" t="s">
        <v>428</v>
      </c>
      <c r="E87" s="16" t="s">
        <v>327</v>
      </c>
      <c r="F87" s="16">
        <v>5</v>
      </c>
      <c r="G87" s="17" t="s">
        <v>297</v>
      </c>
      <c r="H87" s="19">
        <v>30</v>
      </c>
      <c r="I87" s="28" t="s">
        <v>10</v>
      </c>
      <c r="J87" s="11"/>
    </row>
    <row r="88" spans="1:10" ht="15.75" x14ac:dyDescent="0.25">
      <c r="A88" s="13">
        <v>85</v>
      </c>
      <c r="B88" s="20" t="s">
        <v>429</v>
      </c>
      <c r="C88" s="21" t="s">
        <v>430</v>
      </c>
      <c r="D88" s="21" t="s">
        <v>90</v>
      </c>
      <c r="E88" s="16" t="s">
        <v>312</v>
      </c>
      <c r="F88" s="16">
        <v>5</v>
      </c>
      <c r="G88" s="17" t="s">
        <v>297</v>
      </c>
      <c r="H88" s="19">
        <v>29</v>
      </c>
      <c r="I88" s="28" t="s">
        <v>10</v>
      </c>
      <c r="J88" s="11"/>
    </row>
    <row r="89" spans="1:10" ht="18.75" customHeight="1" x14ac:dyDescent="0.25">
      <c r="A89" s="13">
        <v>86</v>
      </c>
      <c r="B89" s="20" t="s">
        <v>318</v>
      </c>
      <c r="C89" s="21" t="s">
        <v>172</v>
      </c>
      <c r="D89" s="21" t="s">
        <v>431</v>
      </c>
      <c r="E89" s="16" t="s">
        <v>312</v>
      </c>
      <c r="F89" s="16">
        <v>5</v>
      </c>
      <c r="G89" s="17" t="s">
        <v>297</v>
      </c>
      <c r="H89" s="19">
        <v>29</v>
      </c>
      <c r="I89" s="28" t="s">
        <v>10</v>
      </c>
      <c r="J89" s="11"/>
    </row>
    <row r="90" spans="1:10" ht="15.75" x14ac:dyDescent="0.25">
      <c r="A90" s="13">
        <v>87</v>
      </c>
      <c r="B90" s="14" t="s">
        <v>432</v>
      </c>
      <c r="C90" s="15" t="s">
        <v>333</v>
      </c>
      <c r="D90" s="15" t="s">
        <v>213</v>
      </c>
      <c r="E90" s="16" t="s">
        <v>327</v>
      </c>
      <c r="F90" s="16">
        <v>5</v>
      </c>
      <c r="G90" s="17" t="s">
        <v>297</v>
      </c>
      <c r="H90" s="19">
        <v>29</v>
      </c>
      <c r="I90" s="28" t="s">
        <v>10</v>
      </c>
      <c r="J90" s="11"/>
    </row>
    <row r="91" spans="1:10" ht="15.75" x14ac:dyDescent="0.25">
      <c r="A91" s="13">
        <v>88</v>
      </c>
      <c r="B91" s="14" t="s">
        <v>433</v>
      </c>
      <c r="C91" s="15" t="s">
        <v>434</v>
      </c>
      <c r="D91" s="15" t="s">
        <v>133</v>
      </c>
      <c r="E91" s="16" t="s">
        <v>299</v>
      </c>
      <c r="F91" s="16">
        <v>5</v>
      </c>
      <c r="G91" s="17" t="s">
        <v>297</v>
      </c>
      <c r="H91" s="19">
        <v>28</v>
      </c>
      <c r="I91" s="28" t="s">
        <v>10</v>
      </c>
      <c r="J91" s="11"/>
    </row>
    <row r="92" spans="1:10" ht="15.75" x14ac:dyDescent="0.25">
      <c r="A92" s="13">
        <v>89</v>
      </c>
      <c r="B92" s="20" t="s">
        <v>435</v>
      </c>
      <c r="C92" s="21" t="s">
        <v>436</v>
      </c>
      <c r="D92" s="21" t="s">
        <v>196</v>
      </c>
      <c r="E92" s="16" t="s">
        <v>312</v>
      </c>
      <c r="F92" s="16">
        <v>5</v>
      </c>
      <c r="G92" s="17" t="s">
        <v>297</v>
      </c>
      <c r="H92" s="19">
        <v>28</v>
      </c>
      <c r="I92" s="28" t="s">
        <v>10</v>
      </c>
      <c r="J92" s="11"/>
    </row>
    <row r="93" spans="1:10" ht="15.75" x14ac:dyDescent="0.25">
      <c r="A93" s="13">
        <v>90</v>
      </c>
      <c r="B93" s="20" t="s">
        <v>437</v>
      </c>
      <c r="C93" s="21" t="s">
        <v>438</v>
      </c>
      <c r="D93" s="21" t="s">
        <v>439</v>
      </c>
      <c r="E93" s="16" t="s">
        <v>312</v>
      </c>
      <c r="F93" s="16">
        <v>5</v>
      </c>
      <c r="G93" s="17" t="s">
        <v>297</v>
      </c>
      <c r="H93" s="19">
        <v>28</v>
      </c>
      <c r="I93" s="28" t="s">
        <v>10</v>
      </c>
      <c r="J93" s="11"/>
    </row>
    <row r="94" spans="1:10" ht="15.75" x14ac:dyDescent="0.25">
      <c r="A94" s="13">
        <v>91</v>
      </c>
      <c r="B94" s="20" t="s">
        <v>440</v>
      </c>
      <c r="C94" s="21" t="s">
        <v>441</v>
      </c>
      <c r="D94" s="21" t="s">
        <v>87</v>
      </c>
      <c r="E94" s="16" t="s">
        <v>312</v>
      </c>
      <c r="F94" s="16">
        <v>5</v>
      </c>
      <c r="G94" s="17" t="s">
        <v>297</v>
      </c>
      <c r="H94" s="19">
        <v>28</v>
      </c>
      <c r="I94" s="28" t="s">
        <v>10</v>
      </c>
      <c r="J94" s="11"/>
    </row>
    <row r="95" spans="1:10" ht="15.75" x14ac:dyDescent="0.25">
      <c r="A95" s="13">
        <v>92</v>
      </c>
      <c r="B95" s="14" t="s">
        <v>442</v>
      </c>
      <c r="C95" s="15" t="s">
        <v>141</v>
      </c>
      <c r="D95" s="15" t="s">
        <v>158</v>
      </c>
      <c r="E95" s="16" t="s">
        <v>327</v>
      </c>
      <c r="F95" s="16">
        <v>5</v>
      </c>
      <c r="G95" s="17" t="s">
        <v>297</v>
      </c>
      <c r="H95" s="19">
        <v>28</v>
      </c>
      <c r="I95" s="28" t="s">
        <v>10</v>
      </c>
      <c r="J95" s="11"/>
    </row>
    <row r="96" spans="1:10" ht="15.75" x14ac:dyDescent="0.25">
      <c r="A96" s="13">
        <v>93</v>
      </c>
      <c r="B96" s="14" t="s">
        <v>184</v>
      </c>
      <c r="C96" s="15" t="s">
        <v>443</v>
      </c>
      <c r="D96" s="15" t="s">
        <v>444</v>
      </c>
      <c r="E96" s="16" t="s">
        <v>327</v>
      </c>
      <c r="F96" s="16">
        <v>5</v>
      </c>
      <c r="G96" s="17" t="s">
        <v>297</v>
      </c>
      <c r="H96" s="19">
        <v>28</v>
      </c>
      <c r="I96" s="28" t="s">
        <v>10</v>
      </c>
      <c r="J96" s="11"/>
    </row>
    <row r="97" spans="1:10" ht="15.75" x14ac:dyDescent="0.25">
      <c r="A97" s="13">
        <v>94</v>
      </c>
      <c r="B97" s="14" t="s">
        <v>445</v>
      </c>
      <c r="C97" s="15" t="s">
        <v>271</v>
      </c>
      <c r="D97" s="15" t="s">
        <v>64</v>
      </c>
      <c r="E97" s="16" t="s">
        <v>305</v>
      </c>
      <c r="F97" s="16">
        <v>5</v>
      </c>
      <c r="G97" s="17" t="s">
        <v>297</v>
      </c>
      <c r="H97" s="19">
        <v>27</v>
      </c>
      <c r="I97" s="28" t="s">
        <v>10</v>
      </c>
      <c r="J97" s="11"/>
    </row>
    <row r="98" spans="1:10" ht="15.75" x14ac:dyDescent="0.25">
      <c r="A98" s="13">
        <v>95</v>
      </c>
      <c r="B98" s="14" t="s">
        <v>446</v>
      </c>
      <c r="C98" s="15" t="s">
        <v>418</v>
      </c>
      <c r="D98" s="15" t="s">
        <v>81</v>
      </c>
      <c r="E98" s="16" t="s">
        <v>391</v>
      </c>
      <c r="F98" s="16">
        <v>5</v>
      </c>
      <c r="G98" s="17" t="s">
        <v>297</v>
      </c>
      <c r="H98" s="19">
        <v>26</v>
      </c>
      <c r="I98" s="28" t="s">
        <v>10</v>
      </c>
      <c r="J98" s="11"/>
    </row>
    <row r="99" spans="1:10" ht="15.75" x14ac:dyDescent="0.25">
      <c r="A99" s="13">
        <v>96</v>
      </c>
      <c r="B99" s="14" t="s">
        <v>447</v>
      </c>
      <c r="C99" s="15" t="s">
        <v>83</v>
      </c>
      <c r="D99" s="15" t="s">
        <v>448</v>
      </c>
      <c r="E99" s="16" t="s">
        <v>305</v>
      </c>
      <c r="F99" s="16">
        <v>5</v>
      </c>
      <c r="G99" s="17" t="s">
        <v>297</v>
      </c>
      <c r="H99" s="19">
        <v>26</v>
      </c>
      <c r="I99" s="28" t="s">
        <v>10</v>
      </c>
      <c r="J99" s="11"/>
    </row>
    <row r="100" spans="1:10" ht="15.75" x14ac:dyDescent="0.25">
      <c r="A100" s="13">
        <v>97</v>
      </c>
      <c r="B100" s="20" t="s">
        <v>449</v>
      </c>
      <c r="C100" s="21" t="s">
        <v>182</v>
      </c>
      <c r="D100" s="21" t="s">
        <v>90</v>
      </c>
      <c r="E100" s="16" t="s">
        <v>312</v>
      </c>
      <c r="F100" s="16">
        <v>5</v>
      </c>
      <c r="G100" s="17" t="s">
        <v>297</v>
      </c>
      <c r="H100" s="19">
        <v>26</v>
      </c>
      <c r="I100" s="28" t="s">
        <v>10</v>
      </c>
      <c r="J100" s="11"/>
    </row>
    <row r="101" spans="1:10" ht="15.75" x14ac:dyDescent="0.25">
      <c r="A101" s="13">
        <v>98</v>
      </c>
      <c r="B101" s="14" t="s">
        <v>450</v>
      </c>
      <c r="C101" s="15" t="s">
        <v>217</v>
      </c>
      <c r="D101" s="15" t="s">
        <v>176</v>
      </c>
      <c r="E101" s="16" t="s">
        <v>299</v>
      </c>
      <c r="F101" s="16">
        <v>5</v>
      </c>
      <c r="G101" s="17" t="s">
        <v>297</v>
      </c>
      <c r="H101" s="19">
        <v>25</v>
      </c>
      <c r="I101" s="28" t="s">
        <v>10</v>
      </c>
      <c r="J101" s="11"/>
    </row>
    <row r="102" spans="1:10" ht="15.75" x14ac:dyDescent="0.25">
      <c r="A102" s="13">
        <v>99</v>
      </c>
      <c r="B102" s="14" t="s">
        <v>451</v>
      </c>
      <c r="C102" s="15" t="s">
        <v>92</v>
      </c>
      <c r="D102" s="15" t="s">
        <v>365</v>
      </c>
      <c r="E102" s="16" t="s">
        <v>299</v>
      </c>
      <c r="F102" s="16">
        <v>5</v>
      </c>
      <c r="G102" s="17" t="s">
        <v>297</v>
      </c>
      <c r="H102" s="19">
        <v>25</v>
      </c>
      <c r="I102" s="28" t="s">
        <v>10</v>
      </c>
      <c r="J102" s="11"/>
    </row>
    <row r="103" spans="1:10" ht="15.75" x14ac:dyDescent="0.25">
      <c r="A103" s="13">
        <v>100</v>
      </c>
      <c r="B103" s="14" t="s">
        <v>452</v>
      </c>
      <c r="C103" s="15" t="s">
        <v>357</v>
      </c>
      <c r="D103" s="15" t="s">
        <v>453</v>
      </c>
      <c r="E103" s="16" t="s">
        <v>305</v>
      </c>
      <c r="F103" s="16">
        <v>5</v>
      </c>
      <c r="G103" s="17" t="s">
        <v>297</v>
      </c>
      <c r="H103" s="19">
        <v>25</v>
      </c>
      <c r="I103" s="28" t="s">
        <v>10</v>
      </c>
      <c r="J103" s="11"/>
    </row>
    <row r="104" spans="1:10" ht="15.75" x14ac:dyDescent="0.25">
      <c r="A104" s="13">
        <v>101</v>
      </c>
      <c r="B104" s="14" t="s">
        <v>454</v>
      </c>
      <c r="C104" s="15" t="s">
        <v>92</v>
      </c>
      <c r="D104" s="15" t="s">
        <v>222</v>
      </c>
      <c r="E104" s="16" t="s">
        <v>327</v>
      </c>
      <c r="F104" s="16">
        <v>5</v>
      </c>
      <c r="G104" s="17" t="s">
        <v>297</v>
      </c>
      <c r="H104" s="19">
        <v>25</v>
      </c>
      <c r="I104" s="28" t="s">
        <v>10</v>
      </c>
      <c r="J104" s="11"/>
    </row>
    <row r="105" spans="1:10" ht="15.75" x14ac:dyDescent="0.25">
      <c r="A105" s="13">
        <v>102</v>
      </c>
      <c r="B105" s="14" t="s">
        <v>455</v>
      </c>
      <c r="C105" s="15" t="s">
        <v>138</v>
      </c>
      <c r="D105" s="15" t="s">
        <v>146</v>
      </c>
      <c r="E105" s="16" t="s">
        <v>327</v>
      </c>
      <c r="F105" s="24">
        <v>5</v>
      </c>
      <c r="G105" s="25" t="s">
        <v>297</v>
      </c>
      <c r="H105" s="24">
        <v>25</v>
      </c>
      <c r="I105" s="28" t="s">
        <v>10</v>
      </c>
      <c r="J105" s="11"/>
    </row>
    <row r="106" spans="1:10" ht="15.75" x14ac:dyDescent="0.25">
      <c r="A106" s="13">
        <v>103</v>
      </c>
      <c r="B106" s="22" t="s">
        <v>456</v>
      </c>
      <c r="C106" s="22" t="s">
        <v>217</v>
      </c>
      <c r="D106" s="22" t="s">
        <v>256</v>
      </c>
      <c r="E106" s="16" t="s">
        <v>327</v>
      </c>
      <c r="F106" s="16">
        <v>5</v>
      </c>
      <c r="G106" s="17" t="s">
        <v>297</v>
      </c>
      <c r="H106" s="19">
        <v>25</v>
      </c>
      <c r="I106" s="28" t="s">
        <v>10</v>
      </c>
      <c r="J106" s="11"/>
    </row>
    <row r="107" spans="1:10" ht="15.75" x14ac:dyDescent="0.25">
      <c r="A107" s="13">
        <v>104</v>
      </c>
      <c r="B107" s="22" t="s">
        <v>457</v>
      </c>
      <c r="C107" s="22" t="s">
        <v>458</v>
      </c>
      <c r="D107" s="22" t="s">
        <v>104</v>
      </c>
      <c r="E107" s="16" t="s">
        <v>327</v>
      </c>
      <c r="F107" s="16">
        <v>5</v>
      </c>
      <c r="G107" s="17" t="s">
        <v>297</v>
      </c>
      <c r="H107" s="19">
        <v>24</v>
      </c>
      <c r="I107" s="28" t="s">
        <v>10</v>
      </c>
      <c r="J107" s="11"/>
    </row>
    <row r="108" spans="1:10" ht="15.75" x14ac:dyDescent="0.25">
      <c r="A108" s="13">
        <v>105</v>
      </c>
      <c r="B108" s="22" t="s">
        <v>459</v>
      </c>
      <c r="C108" s="22" t="s">
        <v>460</v>
      </c>
      <c r="D108" s="22" t="s">
        <v>461</v>
      </c>
      <c r="E108" s="16" t="s">
        <v>391</v>
      </c>
      <c r="F108" s="16">
        <v>5</v>
      </c>
      <c r="G108" s="17" t="s">
        <v>297</v>
      </c>
      <c r="H108" s="19">
        <v>23</v>
      </c>
      <c r="I108" s="28" t="s">
        <v>10</v>
      </c>
      <c r="J108" s="11"/>
    </row>
    <row r="109" spans="1:10" ht="15.75" x14ac:dyDescent="0.25">
      <c r="A109" s="13">
        <v>106</v>
      </c>
      <c r="B109" s="22" t="s">
        <v>462</v>
      </c>
      <c r="C109" s="22" t="s">
        <v>463</v>
      </c>
      <c r="D109" s="22" t="s">
        <v>81</v>
      </c>
      <c r="E109" s="16" t="s">
        <v>299</v>
      </c>
      <c r="F109" s="16">
        <v>5</v>
      </c>
      <c r="G109" s="17" t="s">
        <v>297</v>
      </c>
      <c r="H109" s="19">
        <v>23</v>
      </c>
      <c r="I109" s="28" t="s">
        <v>10</v>
      </c>
      <c r="J109" s="11"/>
    </row>
    <row r="110" spans="1:10" ht="15.75" x14ac:dyDescent="0.25">
      <c r="A110" s="13">
        <v>107</v>
      </c>
      <c r="B110" s="22" t="s">
        <v>464</v>
      </c>
      <c r="C110" s="22" t="s">
        <v>246</v>
      </c>
      <c r="D110" s="22" t="s">
        <v>158</v>
      </c>
      <c r="E110" s="16" t="s">
        <v>305</v>
      </c>
      <c r="F110" s="16">
        <v>5</v>
      </c>
      <c r="G110" s="17" t="s">
        <v>297</v>
      </c>
      <c r="H110" s="19">
        <v>23</v>
      </c>
      <c r="I110" s="28" t="s">
        <v>10</v>
      </c>
      <c r="J110" s="11"/>
    </row>
    <row r="111" spans="1:10" ht="15.75" x14ac:dyDescent="0.25">
      <c r="A111" s="13">
        <v>108</v>
      </c>
      <c r="B111" s="26" t="s">
        <v>465</v>
      </c>
      <c r="C111" s="26" t="s">
        <v>466</v>
      </c>
      <c r="D111" s="26" t="s">
        <v>236</v>
      </c>
      <c r="E111" s="16" t="s">
        <v>312</v>
      </c>
      <c r="F111" s="16">
        <v>5</v>
      </c>
      <c r="G111" s="17" t="s">
        <v>297</v>
      </c>
      <c r="H111" s="19">
        <v>22</v>
      </c>
      <c r="I111" s="28" t="s">
        <v>10</v>
      </c>
      <c r="J111" s="11"/>
    </row>
    <row r="112" spans="1:10" ht="15.75" x14ac:dyDescent="0.25">
      <c r="A112" s="13">
        <v>109</v>
      </c>
      <c r="B112" s="22" t="s">
        <v>467</v>
      </c>
      <c r="C112" s="22" t="s">
        <v>124</v>
      </c>
      <c r="D112" s="22" t="s">
        <v>64</v>
      </c>
      <c r="E112" s="16" t="s">
        <v>327</v>
      </c>
      <c r="F112" s="16">
        <v>5</v>
      </c>
      <c r="G112" s="17" t="s">
        <v>297</v>
      </c>
      <c r="H112" s="19">
        <v>22</v>
      </c>
      <c r="I112" s="28" t="s">
        <v>10</v>
      </c>
      <c r="J112" s="11"/>
    </row>
    <row r="113" spans="1:10" ht="15.75" x14ac:dyDescent="0.25">
      <c r="A113" s="13">
        <v>110</v>
      </c>
      <c r="B113" s="22" t="s">
        <v>468</v>
      </c>
      <c r="C113" s="22" t="s">
        <v>319</v>
      </c>
      <c r="D113" s="22" t="s">
        <v>260</v>
      </c>
      <c r="E113" s="16" t="s">
        <v>391</v>
      </c>
      <c r="F113" s="16">
        <v>5</v>
      </c>
      <c r="G113" s="17" t="s">
        <v>297</v>
      </c>
      <c r="H113" s="19">
        <v>21</v>
      </c>
      <c r="I113" s="28" t="s">
        <v>10</v>
      </c>
      <c r="J113" s="11"/>
    </row>
    <row r="114" spans="1:10" ht="15.75" x14ac:dyDescent="0.25">
      <c r="A114" s="13">
        <v>111</v>
      </c>
      <c r="B114" s="22" t="s">
        <v>469</v>
      </c>
      <c r="C114" s="22" t="s">
        <v>221</v>
      </c>
      <c r="D114" s="22" t="s">
        <v>133</v>
      </c>
      <c r="E114" s="16" t="s">
        <v>305</v>
      </c>
      <c r="F114" s="16">
        <v>5</v>
      </c>
      <c r="G114" s="17" t="s">
        <v>297</v>
      </c>
      <c r="H114" s="19">
        <v>21</v>
      </c>
      <c r="I114" s="28" t="s">
        <v>10</v>
      </c>
      <c r="J114" s="11"/>
    </row>
    <row r="115" spans="1:10" ht="15.75" x14ac:dyDescent="0.25">
      <c r="A115" s="13">
        <v>112</v>
      </c>
      <c r="B115" s="22" t="s">
        <v>470</v>
      </c>
      <c r="C115" s="22" t="s">
        <v>253</v>
      </c>
      <c r="D115" s="22" t="s">
        <v>64</v>
      </c>
      <c r="E115" s="16" t="s">
        <v>305</v>
      </c>
      <c r="F115" s="16">
        <v>5</v>
      </c>
      <c r="G115" s="17" t="s">
        <v>297</v>
      </c>
      <c r="H115" s="19">
        <v>21</v>
      </c>
      <c r="I115" s="28" t="s">
        <v>10</v>
      </c>
      <c r="J115" s="11"/>
    </row>
    <row r="116" spans="1:10" ht="15.75" x14ac:dyDescent="0.25">
      <c r="A116" s="13">
        <v>113</v>
      </c>
      <c r="B116" s="22" t="s">
        <v>471</v>
      </c>
      <c r="C116" s="22" t="s">
        <v>185</v>
      </c>
      <c r="D116" s="22" t="s">
        <v>146</v>
      </c>
      <c r="E116" s="16" t="s">
        <v>327</v>
      </c>
      <c r="F116" s="16">
        <v>5</v>
      </c>
      <c r="G116" s="17" t="s">
        <v>297</v>
      </c>
      <c r="H116" s="19">
        <v>21</v>
      </c>
      <c r="I116" s="28" t="s">
        <v>10</v>
      </c>
      <c r="J116" s="11"/>
    </row>
    <row r="117" spans="1:10" ht="15.75" x14ac:dyDescent="0.25">
      <c r="A117" s="13">
        <v>114</v>
      </c>
      <c r="B117" s="22" t="s">
        <v>472</v>
      </c>
      <c r="C117" s="22" t="s">
        <v>271</v>
      </c>
      <c r="D117" s="22" t="s">
        <v>260</v>
      </c>
      <c r="E117" s="16" t="s">
        <v>327</v>
      </c>
      <c r="F117" s="16">
        <v>5</v>
      </c>
      <c r="G117" s="17" t="s">
        <v>297</v>
      </c>
      <c r="H117" s="18">
        <v>21</v>
      </c>
      <c r="I117" s="28" t="s">
        <v>10</v>
      </c>
      <c r="J117" s="11"/>
    </row>
    <row r="118" spans="1:10" ht="15.75" x14ac:dyDescent="0.25">
      <c r="A118" s="13">
        <v>115</v>
      </c>
      <c r="B118" s="22" t="s">
        <v>473</v>
      </c>
      <c r="C118" s="22" t="s">
        <v>132</v>
      </c>
      <c r="D118" s="22" t="s">
        <v>90</v>
      </c>
      <c r="E118" s="16" t="s">
        <v>391</v>
      </c>
      <c r="F118" s="16">
        <v>5</v>
      </c>
      <c r="G118" s="17" t="s">
        <v>297</v>
      </c>
      <c r="H118" s="19">
        <v>20</v>
      </c>
      <c r="I118" s="28" t="s">
        <v>10</v>
      </c>
      <c r="J118" s="11"/>
    </row>
    <row r="119" spans="1:10" ht="15.75" x14ac:dyDescent="0.25">
      <c r="A119" s="13">
        <v>116</v>
      </c>
      <c r="B119" s="22" t="s">
        <v>474</v>
      </c>
      <c r="C119" s="22" t="s">
        <v>139</v>
      </c>
      <c r="D119" s="22" t="s">
        <v>226</v>
      </c>
      <c r="E119" s="16" t="s">
        <v>391</v>
      </c>
      <c r="F119" s="16">
        <v>5</v>
      </c>
      <c r="G119" s="17" t="s">
        <v>297</v>
      </c>
      <c r="H119" s="19">
        <v>20</v>
      </c>
      <c r="I119" s="28" t="s">
        <v>10</v>
      </c>
      <c r="J119" s="11"/>
    </row>
    <row r="120" spans="1:10" ht="15.75" x14ac:dyDescent="0.25">
      <c r="A120" s="13">
        <v>117</v>
      </c>
      <c r="B120" s="22" t="s">
        <v>475</v>
      </c>
      <c r="C120" s="22" t="s">
        <v>335</v>
      </c>
      <c r="D120" s="22" t="s">
        <v>79</v>
      </c>
      <c r="E120" s="16" t="s">
        <v>299</v>
      </c>
      <c r="F120" s="16">
        <v>5</v>
      </c>
      <c r="G120" s="17" t="s">
        <v>297</v>
      </c>
      <c r="H120" s="19">
        <v>20</v>
      </c>
      <c r="I120" s="28" t="s">
        <v>10</v>
      </c>
      <c r="J120" s="11"/>
    </row>
    <row r="121" spans="1:10" ht="15.75" x14ac:dyDescent="0.25">
      <c r="A121" s="13">
        <v>118</v>
      </c>
      <c r="B121" s="22" t="s">
        <v>476</v>
      </c>
      <c r="C121" s="22" t="s">
        <v>205</v>
      </c>
      <c r="D121" s="22" t="s">
        <v>70</v>
      </c>
      <c r="E121" s="16" t="s">
        <v>299</v>
      </c>
      <c r="F121" s="16">
        <v>5</v>
      </c>
      <c r="G121" s="17" t="s">
        <v>297</v>
      </c>
      <c r="H121" s="19">
        <v>20</v>
      </c>
      <c r="I121" s="28" t="s">
        <v>10</v>
      </c>
      <c r="J121" s="11"/>
    </row>
    <row r="122" spans="1:10" ht="15.75" x14ac:dyDescent="0.25">
      <c r="A122" s="13">
        <v>119</v>
      </c>
      <c r="B122" s="22" t="s">
        <v>285</v>
      </c>
      <c r="C122" s="22" t="s">
        <v>193</v>
      </c>
      <c r="D122" s="22" t="s">
        <v>95</v>
      </c>
      <c r="E122" s="16" t="s">
        <v>299</v>
      </c>
      <c r="F122" s="16">
        <v>5</v>
      </c>
      <c r="G122" s="17" t="s">
        <v>297</v>
      </c>
      <c r="H122" s="19">
        <v>20</v>
      </c>
      <c r="I122" s="28" t="s">
        <v>10</v>
      </c>
      <c r="J122" s="11"/>
    </row>
    <row r="123" spans="1:10" ht="15.75" x14ac:dyDescent="0.25">
      <c r="A123" s="13">
        <v>120</v>
      </c>
      <c r="B123" s="22" t="s">
        <v>477</v>
      </c>
      <c r="C123" s="22" t="s">
        <v>203</v>
      </c>
      <c r="D123" s="22" t="s">
        <v>81</v>
      </c>
      <c r="E123" s="16" t="s">
        <v>299</v>
      </c>
      <c r="F123" s="16">
        <v>5</v>
      </c>
      <c r="G123" s="17" t="s">
        <v>297</v>
      </c>
      <c r="H123" s="19">
        <v>20</v>
      </c>
      <c r="I123" s="28" t="s">
        <v>10</v>
      </c>
      <c r="J123" s="11"/>
    </row>
    <row r="124" spans="1:10" ht="15.75" x14ac:dyDescent="0.25">
      <c r="A124" s="13">
        <v>121</v>
      </c>
      <c r="B124" s="22" t="s">
        <v>478</v>
      </c>
      <c r="C124" s="22" t="s">
        <v>145</v>
      </c>
      <c r="D124" s="22" t="s">
        <v>146</v>
      </c>
      <c r="E124" s="16" t="s">
        <v>305</v>
      </c>
      <c r="F124" s="16">
        <v>5</v>
      </c>
      <c r="G124" s="17" t="s">
        <v>297</v>
      </c>
      <c r="H124" s="19">
        <v>20</v>
      </c>
      <c r="I124" s="28" t="s">
        <v>10</v>
      </c>
      <c r="J124" s="11"/>
    </row>
    <row r="125" spans="1:10" ht="15.75" x14ac:dyDescent="0.25">
      <c r="A125" s="13">
        <v>122</v>
      </c>
      <c r="B125" s="22" t="s">
        <v>479</v>
      </c>
      <c r="C125" s="22" t="s">
        <v>108</v>
      </c>
      <c r="D125" s="22" t="s">
        <v>79</v>
      </c>
      <c r="E125" s="16" t="s">
        <v>391</v>
      </c>
      <c r="F125" s="16">
        <v>5</v>
      </c>
      <c r="G125" s="17" t="s">
        <v>297</v>
      </c>
      <c r="H125" s="19">
        <v>19</v>
      </c>
      <c r="I125" s="28" t="s">
        <v>10</v>
      </c>
      <c r="J125" s="11"/>
    </row>
    <row r="126" spans="1:10" ht="15.75" x14ac:dyDescent="0.25">
      <c r="A126" s="13">
        <v>123</v>
      </c>
      <c r="B126" s="22" t="s">
        <v>480</v>
      </c>
      <c r="C126" s="22" t="s">
        <v>335</v>
      </c>
      <c r="D126" s="22" t="s">
        <v>81</v>
      </c>
      <c r="E126" s="16" t="s">
        <v>391</v>
      </c>
      <c r="F126" s="16">
        <v>5</v>
      </c>
      <c r="G126" s="17" t="s">
        <v>297</v>
      </c>
      <c r="H126" s="19">
        <v>19</v>
      </c>
      <c r="I126" s="28" t="s">
        <v>10</v>
      </c>
      <c r="J126" s="11"/>
    </row>
    <row r="127" spans="1:10" ht="15.75" x14ac:dyDescent="0.25">
      <c r="A127" s="13">
        <v>124</v>
      </c>
      <c r="B127" s="22" t="s">
        <v>481</v>
      </c>
      <c r="C127" s="22" t="s">
        <v>217</v>
      </c>
      <c r="D127" s="22" t="s">
        <v>482</v>
      </c>
      <c r="E127" s="16" t="s">
        <v>305</v>
      </c>
      <c r="F127" s="16">
        <v>5</v>
      </c>
      <c r="G127" s="17" t="s">
        <v>297</v>
      </c>
      <c r="H127" s="19">
        <v>19</v>
      </c>
      <c r="I127" s="28" t="s">
        <v>10</v>
      </c>
      <c r="J127" s="11"/>
    </row>
    <row r="128" spans="1:10" ht="15.75" x14ac:dyDescent="0.25">
      <c r="A128" s="13">
        <v>125</v>
      </c>
      <c r="B128" s="22" t="s">
        <v>483</v>
      </c>
      <c r="C128" s="22" t="s">
        <v>329</v>
      </c>
      <c r="D128" s="22" t="s">
        <v>155</v>
      </c>
      <c r="E128" s="16" t="s">
        <v>305</v>
      </c>
      <c r="F128" s="16">
        <v>5</v>
      </c>
      <c r="G128" s="17" t="s">
        <v>297</v>
      </c>
      <c r="H128" s="19">
        <v>19</v>
      </c>
      <c r="I128" s="28" t="s">
        <v>10</v>
      </c>
      <c r="J128" s="11"/>
    </row>
    <row r="129" spans="1:10" ht="15.75" x14ac:dyDescent="0.25">
      <c r="A129" s="13">
        <v>126</v>
      </c>
      <c r="B129" s="22" t="s">
        <v>484</v>
      </c>
      <c r="C129" s="22" t="s">
        <v>121</v>
      </c>
      <c r="D129" s="22" t="s">
        <v>236</v>
      </c>
      <c r="E129" s="16" t="s">
        <v>327</v>
      </c>
      <c r="F129" s="16">
        <v>5</v>
      </c>
      <c r="G129" s="17" t="s">
        <v>297</v>
      </c>
      <c r="H129" s="18">
        <v>19</v>
      </c>
      <c r="I129" s="28" t="s">
        <v>10</v>
      </c>
      <c r="J129" s="11"/>
    </row>
    <row r="130" spans="1:10" ht="15.75" x14ac:dyDescent="0.25">
      <c r="A130" s="13">
        <v>127</v>
      </c>
      <c r="B130" s="22" t="s">
        <v>266</v>
      </c>
      <c r="C130" s="22" t="s">
        <v>319</v>
      </c>
      <c r="D130" s="22" t="s">
        <v>76</v>
      </c>
      <c r="E130" s="16" t="s">
        <v>391</v>
      </c>
      <c r="F130" s="16">
        <v>5</v>
      </c>
      <c r="G130" s="17" t="s">
        <v>297</v>
      </c>
      <c r="H130" s="19">
        <v>18</v>
      </c>
      <c r="I130" s="28" t="s">
        <v>10</v>
      </c>
      <c r="J130" s="11"/>
    </row>
    <row r="131" spans="1:10" ht="15.75" x14ac:dyDescent="0.25">
      <c r="A131" s="13">
        <v>128</v>
      </c>
      <c r="B131" s="22" t="s">
        <v>485</v>
      </c>
      <c r="C131" s="22" t="s">
        <v>486</v>
      </c>
      <c r="D131" s="22" t="s">
        <v>143</v>
      </c>
      <c r="E131" s="16" t="s">
        <v>327</v>
      </c>
      <c r="F131" s="24">
        <v>5</v>
      </c>
      <c r="G131" s="25" t="s">
        <v>297</v>
      </c>
      <c r="H131" s="24">
        <v>18</v>
      </c>
      <c r="I131" s="28" t="s">
        <v>10</v>
      </c>
      <c r="J131" s="11"/>
    </row>
    <row r="132" spans="1:10" ht="15.75" x14ac:dyDescent="0.25">
      <c r="A132" s="13">
        <v>129</v>
      </c>
      <c r="B132" s="22" t="s">
        <v>487</v>
      </c>
      <c r="C132" s="22" t="s">
        <v>488</v>
      </c>
      <c r="D132" s="22" t="s">
        <v>122</v>
      </c>
      <c r="E132" s="16" t="s">
        <v>391</v>
      </c>
      <c r="F132" s="24">
        <v>5</v>
      </c>
      <c r="G132" s="25" t="s">
        <v>297</v>
      </c>
      <c r="H132" s="24">
        <v>17</v>
      </c>
      <c r="I132" s="28" t="s">
        <v>10</v>
      </c>
      <c r="J132" s="11"/>
    </row>
    <row r="133" spans="1:10" ht="15.75" x14ac:dyDescent="0.25">
      <c r="A133" s="13">
        <v>130</v>
      </c>
      <c r="B133" s="22" t="s">
        <v>489</v>
      </c>
      <c r="C133" s="23" t="s">
        <v>179</v>
      </c>
      <c r="D133" s="23" t="s">
        <v>201</v>
      </c>
      <c r="E133" s="16" t="s">
        <v>391</v>
      </c>
      <c r="F133" s="16">
        <v>5</v>
      </c>
      <c r="G133" s="17" t="s">
        <v>297</v>
      </c>
      <c r="H133" s="19">
        <v>17</v>
      </c>
      <c r="I133" s="28" t="s">
        <v>10</v>
      </c>
      <c r="J133" s="11"/>
    </row>
    <row r="134" spans="1:10" ht="15.75" x14ac:dyDescent="0.25">
      <c r="A134" s="13">
        <v>131</v>
      </c>
      <c r="B134" s="14" t="s">
        <v>490</v>
      </c>
      <c r="C134" s="15" t="s">
        <v>66</v>
      </c>
      <c r="D134" s="15" t="s">
        <v>286</v>
      </c>
      <c r="E134" s="16" t="s">
        <v>296</v>
      </c>
      <c r="F134" s="16">
        <v>5</v>
      </c>
      <c r="G134" s="17" t="s">
        <v>297</v>
      </c>
      <c r="H134" s="19">
        <v>17</v>
      </c>
      <c r="I134" s="28" t="s">
        <v>10</v>
      </c>
      <c r="J134" s="11"/>
    </row>
    <row r="135" spans="1:10" ht="15.75" x14ac:dyDescent="0.25">
      <c r="A135" s="13">
        <v>132</v>
      </c>
      <c r="B135" s="14" t="s">
        <v>491</v>
      </c>
      <c r="C135" s="15" t="s">
        <v>119</v>
      </c>
      <c r="D135" s="15" t="s">
        <v>64</v>
      </c>
      <c r="E135" s="16" t="s">
        <v>305</v>
      </c>
      <c r="F135" s="16">
        <v>5</v>
      </c>
      <c r="G135" s="17" t="s">
        <v>297</v>
      </c>
      <c r="H135" s="19">
        <v>17</v>
      </c>
      <c r="I135" s="28" t="s">
        <v>10</v>
      </c>
      <c r="J135" s="11"/>
    </row>
    <row r="136" spans="1:10" ht="15.75" x14ac:dyDescent="0.25">
      <c r="A136" s="13">
        <v>133</v>
      </c>
      <c r="B136" s="14" t="s">
        <v>492</v>
      </c>
      <c r="C136" s="15" t="s">
        <v>493</v>
      </c>
      <c r="D136" s="15" t="s">
        <v>194</v>
      </c>
      <c r="E136" s="16" t="s">
        <v>327</v>
      </c>
      <c r="F136" s="16">
        <v>5</v>
      </c>
      <c r="G136" s="17" t="s">
        <v>297</v>
      </c>
      <c r="H136" s="19">
        <v>17</v>
      </c>
      <c r="I136" s="28" t="s">
        <v>10</v>
      </c>
      <c r="J136" s="11"/>
    </row>
    <row r="137" spans="1:10" ht="15.75" x14ac:dyDescent="0.25">
      <c r="A137" s="13">
        <v>134</v>
      </c>
      <c r="B137" s="14" t="s">
        <v>494</v>
      </c>
      <c r="C137" s="15" t="s">
        <v>261</v>
      </c>
      <c r="D137" s="15" t="s">
        <v>495</v>
      </c>
      <c r="E137" s="16" t="s">
        <v>327</v>
      </c>
      <c r="F137" s="16">
        <v>5</v>
      </c>
      <c r="G137" s="17" t="s">
        <v>297</v>
      </c>
      <c r="H137" s="19">
        <v>17</v>
      </c>
      <c r="I137" s="28" t="s">
        <v>10</v>
      </c>
      <c r="J137" s="11"/>
    </row>
    <row r="138" spans="1:10" ht="15.75" x14ac:dyDescent="0.25">
      <c r="A138" s="13">
        <v>135</v>
      </c>
      <c r="B138" s="14" t="s">
        <v>496</v>
      </c>
      <c r="C138" s="15" t="s">
        <v>246</v>
      </c>
      <c r="D138" s="15" t="s">
        <v>79</v>
      </c>
      <c r="E138" s="16" t="s">
        <v>391</v>
      </c>
      <c r="F138" s="16">
        <v>5</v>
      </c>
      <c r="G138" s="17" t="s">
        <v>297</v>
      </c>
      <c r="H138" s="19">
        <v>16</v>
      </c>
      <c r="I138" s="28" t="s">
        <v>10</v>
      </c>
      <c r="J138" s="11"/>
    </row>
    <row r="139" spans="1:10" ht="15.75" x14ac:dyDescent="0.25">
      <c r="A139" s="13">
        <v>136</v>
      </c>
      <c r="B139" s="14" t="s">
        <v>489</v>
      </c>
      <c r="C139" s="15" t="s">
        <v>162</v>
      </c>
      <c r="D139" s="15" t="s">
        <v>60</v>
      </c>
      <c r="E139" s="16" t="s">
        <v>391</v>
      </c>
      <c r="F139" s="16">
        <v>5</v>
      </c>
      <c r="G139" s="17" t="s">
        <v>297</v>
      </c>
      <c r="H139" s="19">
        <v>16</v>
      </c>
      <c r="I139" s="28" t="s">
        <v>10</v>
      </c>
      <c r="J139" s="11"/>
    </row>
    <row r="140" spans="1:10" ht="15.75" x14ac:dyDescent="0.25">
      <c r="A140" s="13">
        <v>137</v>
      </c>
      <c r="B140" s="14" t="s">
        <v>497</v>
      </c>
      <c r="C140" s="15" t="s">
        <v>179</v>
      </c>
      <c r="D140" s="15" t="s">
        <v>286</v>
      </c>
      <c r="E140" s="16" t="s">
        <v>305</v>
      </c>
      <c r="F140" s="16">
        <v>5</v>
      </c>
      <c r="G140" s="17" t="s">
        <v>297</v>
      </c>
      <c r="H140" s="19">
        <v>16</v>
      </c>
      <c r="I140" s="28" t="s">
        <v>10</v>
      </c>
      <c r="J140" s="11"/>
    </row>
    <row r="141" spans="1:10" ht="15.75" x14ac:dyDescent="0.25">
      <c r="A141" s="13">
        <v>138</v>
      </c>
      <c r="B141" s="14" t="s">
        <v>498</v>
      </c>
      <c r="C141" s="15" t="s">
        <v>418</v>
      </c>
      <c r="D141" s="15" t="s">
        <v>74</v>
      </c>
      <c r="E141" s="16" t="s">
        <v>305</v>
      </c>
      <c r="F141" s="16">
        <v>5</v>
      </c>
      <c r="G141" s="17" t="s">
        <v>297</v>
      </c>
      <c r="H141" s="19">
        <v>16</v>
      </c>
      <c r="I141" s="28" t="s">
        <v>10</v>
      </c>
      <c r="J141" s="11"/>
    </row>
    <row r="142" spans="1:10" ht="15.75" x14ac:dyDescent="0.25">
      <c r="A142" s="13">
        <v>139</v>
      </c>
      <c r="B142" s="14" t="s">
        <v>499</v>
      </c>
      <c r="C142" s="15" t="s">
        <v>500</v>
      </c>
      <c r="D142" s="15" t="s">
        <v>501</v>
      </c>
      <c r="E142" s="16" t="s">
        <v>305</v>
      </c>
      <c r="F142" s="16">
        <v>5</v>
      </c>
      <c r="G142" s="17" t="s">
        <v>297</v>
      </c>
      <c r="H142" s="19">
        <v>15</v>
      </c>
      <c r="I142" s="28" t="s">
        <v>10</v>
      </c>
      <c r="J142" s="11"/>
    </row>
    <row r="143" spans="1:10" ht="17.25" customHeight="1" x14ac:dyDescent="0.25">
      <c r="A143" s="13">
        <v>140</v>
      </c>
      <c r="B143" s="20" t="s">
        <v>502</v>
      </c>
      <c r="C143" s="21" t="s">
        <v>503</v>
      </c>
      <c r="D143" s="21" t="s">
        <v>176</v>
      </c>
      <c r="E143" s="16" t="s">
        <v>312</v>
      </c>
      <c r="F143" s="16">
        <v>5</v>
      </c>
      <c r="G143" s="17" t="s">
        <v>297</v>
      </c>
      <c r="H143" s="19">
        <v>14</v>
      </c>
      <c r="I143" s="28" t="s">
        <v>10</v>
      </c>
      <c r="J143" s="11"/>
    </row>
    <row r="144" spans="1:10" ht="15.75" x14ac:dyDescent="0.25">
      <c r="A144" s="13">
        <v>141</v>
      </c>
      <c r="B144" s="20" t="s">
        <v>504</v>
      </c>
      <c r="C144" s="21" t="s">
        <v>246</v>
      </c>
      <c r="D144" s="21" t="s">
        <v>247</v>
      </c>
      <c r="E144" s="16" t="s">
        <v>312</v>
      </c>
      <c r="F144" s="16">
        <v>5</v>
      </c>
      <c r="G144" s="17" t="s">
        <v>297</v>
      </c>
      <c r="H144" s="19">
        <v>14</v>
      </c>
      <c r="I144" s="28" t="s">
        <v>10</v>
      </c>
      <c r="J144" s="11"/>
    </row>
    <row r="145" spans="1:10" ht="15.75" x14ac:dyDescent="0.25">
      <c r="A145" s="13">
        <v>142</v>
      </c>
      <c r="B145" s="14" t="s">
        <v>505</v>
      </c>
      <c r="C145" s="15" t="s">
        <v>377</v>
      </c>
      <c r="D145" s="15" t="s">
        <v>128</v>
      </c>
      <c r="E145" s="16" t="s">
        <v>391</v>
      </c>
      <c r="F145" s="16">
        <v>5</v>
      </c>
      <c r="G145" s="17" t="s">
        <v>297</v>
      </c>
      <c r="H145" s="19">
        <v>13</v>
      </c>
      <c r="I145" s="28" t="s">
        <v>10</v>
      </c>
      <c r="J145" s="11"/>
    </row>
    <row r="146" spans="1:10" ht="15.75" x14ac:dyDescent="0.25">
      <c r="A146" s="13">
        <v>143</v>
      </c>
      <c r="B146" s="14" t="s">
        <v>506</v>
      </c>
      <c r="C146" s="15" t="s">
        <v>507</v>
      </c>
      <c r="D146" s="15" t="s">
        <v>155</v>
      </c>
      <c r="E146" s="16" t="s">
        <v>299</v>
      </c>
      <c r="F146" s="16">
        <v>5</v>
      </c>
      <c r="G146" s="17" t="s">
        <v>297</v>
      </c>
      <c r="H146" s="19">
        <v>13</v>
      </c>
      <c r="I146" s="28" t="s">
        <v>10</v>
      </c>
      <c r="J146" s="11"/>
    </row>
    <row r="147" spans="1:10" ht="15.75" x14ac:dyDescent="0.25">
      <c r="A147" s="13">
        <v>144</v>
      </c>
      <c r="B147" s="14" t="s">
        <v>508</v>
      </c>
      <c r="C147" s="15" t="s">
        <v>333</v>
      </c>
      <c r="D147" s="15" t="s">
        <v>163</v>
      </c>
      <c r="E147" s="16" t="s">
        <v>299</v>
      </c>
      <c r="F147" s="16">
        <v>5</v>
      </c>
      <c r="G147" s="17" t="s">
        <v>297</v>
      </c>
      <c r="H147" s="19">
        <v>13</v>
      </c>
      <c r="I147" s="28" t="s">
        <v>10</v>
      </c>
      <c r="J147" s="11"/>
    </row>
    <row r="148" spans="1:10" ht="15.75" x14ac:dyDescent="0.25">
      <c r="A148" s="13">
        <v>145</v>
      </c>
      <c r="B148" s="14" t="s">
        <v>509</v>
      </c>
      <c r="C148" s="15" t="s">
        <v>108</v>
      </c>
      <c r="D148" s="15" t="s">
        <v>260</v>
      </c>
      <c r="E148" s="16" t="s">
        <v>305</v>
      </c>
      <c r="F148" s="16">
        <v>5</v>
      </c>
      <c r="G148" s="17" t="s">
        <v>297</v>
      </c>
      <c r="H148" s="19">
        <v>13</v>
      </c>
      <c r="I148" s="28" t="s">
        <v>10</v>
      </c>
      <c r="J148" s="11"/>
    </row>
    <row r="149" spans="1:10" ht="15.75" x14ac:dyDescent="0.25">
      <c r="A149" s="13">
        <v>146</v>
      </c>
      <c r="B149" s="14" t="s">
        <v>510</v>
      </c>
      <c r="C149" s="15" t="s">
        <v>83</v>
      </c>
      <c r="D149" s="15" t="s">
        <v>67</v>
      </c>
      <c r="E149" s="16" t="s">
        <v>391</v>
      </c>
      <c r="F149" s="16">
        <v>5</v>
      </c>
      <c r="G149" s="17" t="s">
        <v>297</v>
      </c>
      <c r="H149" s="19">
        <v>12</v>
      </c>
      <c r="I149" s="28" t="s">
        <v>10</v>
      </c>
      <c r="J149" s="11"/>
    </row>
    <row r="150" spans="1:10" ht="15.75" x14ac:dyDescent="0.25">
      <c r="A150" s="13">
        <v>147</v>
      </c>
      <c r="B150" s="14" t="s">
        <v>511</v>
      </c>
      <c r="C150" s="15" t="s">
        <v>246</v>
      </c>
      <c r="D150" s="15" t="s">
        <v>104</v>
      </c>
      <c r="E150" s="16" t="s">
        <v>305</v>
      </c>
      <c r="F150" s="16">
        <v>5</v>
      </c>
      <c r="G150" s="17" t="s">
        <v>297</v>
      </c>
      <c r="H150" s="19">
        <v>12</v>
      </c>
      <c r="I150" s="28" t="s">
        <v>10</v>
      </c>
      <c r="J150" s="11"/>
    </row>
    <row r="151" spans="1:10" ht="15.75" x14ac:dyDescent="0.25">
      <c r="A151" s="13">
        <v>148</v>
      </c>
      <c r="B151" s="14" t="s">
        <v>512</v>
      </c>
      <c r="C151" s="15" t="s">
        <v>513</v>
      </c>
      <c r="D151" s="15" t="s">
        <v>514</v>
      </c>
      <c r="E151" s="16" t="s">
        <v>391</v>
      </c>
      <c r="F151" s="16">
        <v>5</v>
      </c>
      <c r="G151" s="17" t="s">
        <v>297</v>
      </c>
      <c r="H151" s="19">
        <v>11</v>
      </c>
      <c r="I151" s="28" t="s">
        <v>10</v>
      </c>
      <c r="J151" s="11"/>
    </row>
    <row r="152" spans="1:10" ht="15.75" x14ac:dyDescent="0.25">
      <c r="A152" s="13">
        <v>149</v>
      </c>
      <c r="B152" s="14" t="s">
        <v>515</v>
      </c>
      <c r="C152" s="15" t="s">
        <v>516</v>
      </c>
      <c r="D152" s="15" t="s">
        <v>64</v>
      </c>
      <c r="E152" s="16" t="s">
        <v>305</v>
      </c>
      <c r="F152" s="16">
        <v>5</v>
      </c>
      <c r="G152" s="17" t="s">
        <v>297</v>
      </c>
      <c r="H152" s="19">
        <v>11</v>
      </c>
      <c r="I152" s="28" t="s">
        <v>10</v>
      </c>
      <c r="J152" s="11"/>
    </row>
    <row r="153" spans="1:10" ht="15.75" x14ac:dyDescent="0.25">
      <c r="A153" s="13">
        <v>150</v>
      </c>
      <c r="B153" s="14" t="s">
        <v>517</v>
      </c>
      <c r="C153" s="15" t="s">
        <v>518</v>
      </c>
      <c r="D153" s="15" t="s">
        <v>247</v>
      </c>
      <c r="E153" s="16" t="s">
        <v>391</v>
      </c>
      <c r="F153" s="16">
        <v>5</v>
      </c>
      <c r="G153" s="17" t="s">
        <v>297</v>
      </c>
      <c r="H153" s="19">
        <v>10</v>
      </c>
      <c r="I153" s="28" t="s">
        <v>10</v>
      </c>
      <c r="J153" s="11"/>
    </row>
    <row r="154" spans="1:10" ht="15.75" x14ac:dyDescent="0.25">
      <c r="A154" s="13">
        <v>151</v>
      </c>
      <c r="B154" s="14" t="s">
        <v>519</v>
      </c>
      <c r="C154" s="15" t="s">
        <v>404</v>
      </c>
      <c r="D154" s="15" t="s">
        <v>155</v>
      </c>
      <c r="E154" s="16" t="s">
        <v>391</v>
      </c>
      <c r="F154" s="16">
        <v>5</v>
      </c>
      <c r="G154" s="17" t="s">
        <v>297</v>
      </c>
      <c r="H154" s="19">
        <v>10</v>
      </c>
      <c r="I154" s="28" t="s">
        <v>10</v>
      </c>
      <c r="J154" s="11"/>
    </row>
    <row r="155" spans="1:10" ht="15.75" x14ac:dyDescent="0.25">
      <c r="A155" s="13">
        <v>152</v>
      </c>
      <c r="B155" s="20" t="s">
        <v>520</v>
      </c>
      <c r="C155" s="21" t="s">
        <v>92</v>
      </c>
      <c r="D155" s="21" t="s">
        <v>90</v>
      </c>
      <c r="E155" s="16" t="s">
        <v>312</v>
      </c>
      <c r="F155" s="16">
        <v>5</v>
      </c>
      <c r="G155" s="17" t="s">
        <v>297</v>
      </c>
      <c r="H155" s="19">
        <v>10</v>
      </c>
      <c r="I155" s="28" t="s">
        <v>10</v>
      </c>
      <c r="J155" s="11"/>
    </row>
    <row r="156" spans="1:10" ht="15.75" x14ac:dyDescent="0.25">
      <c r="A156" s="13">
        <v>153</v>
      </c>
      <c r="B156" s="14" t="s">
        <v>521</v>
      </c>
      <c r="C156" s="15" t="s">
        <v>522</v>
      </c>
      <c r="D156" s="15" t="s">
        <v>64</v>
      </c>
      <c r="E156" s="16" t="s">
        <v>299</v>
      </c>
      <c r="F156" s="16">
        <v>5</v>
      </c>
      <c r="G156" s="17" t="s">
        <v>297</v>
      </c>
      <c r="H156" s="19">
        <v>9</v>
      </c>
      <c r="I156" s="28" t="s">
        <v>10</v>
      </c>
      <c r="J156" s="11"/>
    </row>
    <row r="157" spans="1:10" ht="15.75" x14ac:dyDescent="0.25">
      <c r="A157" s="13">
        <v>154</v>
      </c>
      <c r="B157" s="14" t="s">
        <v>523</v>
      </c>
      <c r="C157" s="15" t="s">
        <v>63</v>
      </c>
      <c r="D157" s="15" t="s">
        <v>524</v>
      </c>
      <c r="E157" s="16" t="s">
        <v>391</v>
      </c>
      <c r="F157" s="16">
        <v>5</v>
      </c>
      <c r="G157" s="17" t="s">
        <v>297</v>
      </c>
      <c r="H157" s="19">
        <v>8</v>
      </c>
      <c r="I157" s="28" t="s">
        <v>10</v>
      </c>
      <c r="J157" s="11"/>
    </row>
    <row r="158" spans="1:10" ht="15.75" x14ac:dyDescent="0.25">
      <c r="A158" s="13">
        <v>155</v>
      </c>
      <c r="B158" s="14" t="s">
        <v>525</v>
      </c>
      <c r="C158" s="15" t="s">
        <v>526</v>
      </c>
      <c r="D158" s="15" t="s">
        <v>64</v>
      </c>
      <c r="E158" s="16" t="s">
        <v>391</v>
      </c>
      <c r="F158" s="16">
        <v>5</v>
      </c>
      <c r="G158" s="17" t="s">
        <v>297</v>
      </c>
      <c r="H158" s="19">
        <v>8</v>
      </c>
      <c r="I158" s="28" t="s">
        <v>10</v>
      </c>
      <c r="J158" s="11"/>
    </row>
    <row r="159" spans="1:10" ht="15.75" x14ac:dyDescent="0.25">
      <c r="A159" s="13">
        <v>156</v>
      </c>
      <c r="B159" s="14" t="s">
        <v>527</v>
      </c>
      <c r="C159" s="15" t="s">
        <v>418</v>
      </c>
      <c r="D159" s="15" t="s">
        <v>64</v>
      </c>
      <c r="E159" s="16" t="s">
        <v>391</v>
      </c>
      <c r="F159" s="16">
        <v>5</v>
      </c>
      <c r="G159" s="17" t="s">
        <v>297</v>
      </c>
      <c r="H159" s="19">
        <v>6</v>
      </c>
      <c r="I159" s="28" t="s">
        <v>10</v>
      </c>
      <c r="J159" s="11"/>
    </row>
    <row r="160" spans="1:10" ht="15.75" x14ac:dyDescent="0.25">
      <c r="A160" s="13">
        <v>157</v>
      </c>
      <c r="B160" s="14" t="s">
        <v>528</v>
      </c>
      <c r="C160" s="15" t="s">
        <v>529</v>
      </c>
      <c r="D160" s="15" t="s">
        <v>530</v>
      </c>
      <c r="E160" s="16" t="s">
        <v>391</v>
      </c>
      <c r="F160" s="24">
        <v>5</v>
      </c>
      <c r="G160" s="25" t="s">
        <v>297</v>
      </c>
      <c r="H160" s="24">
        <v>5</v>
      </c>
      <c r="I160" s="28" t="s">
        <v>10</v>
      </c>
      <c r="J160" s="11"/>
    </row>
    <row r="161" spans="1:10" ht="15.75" x14ac:dyDescent="0.25">
      <c r="A161" s="13">
        <v>158</v>
      </c>
      <c r="B161" s="14" t="s">
        <v>531</v>
      </c>
      <c r="C161" s="15" t="s">
        <v>361</v>
      </c>
      <c r="D161" s="15" t="s">
        <v>201</v>
      </c>
      <c r="E161" s="16" t="s">
        <v>391</v>
      </c>
      <c r="F161" s="24">
        <v>5</v>
      </c>
      <c r="G161" s="25" t="s">
        <v>297</v>
      </c>
      <c r="H161" s="24">
        <v>4</v>
      </c>
      <c r="I161" s="28" t="s">
        <v>10</v>
      </c>
      <c r="J161" s="11"/>
    </row>
    <row r="162" spans="1:10" ht="15.75" x14ac:dyDescent="0.25">
      <c r="A162" s="13">
        <v>159</v>
      </c>
      <c r="B162" s="14" t="s">
        <v>532</v>
      </c>
      <c r="C162" s="15" t="s">
        <v>119</v>
      </c>
      <c r="D162" s="15" t="s">
        <v>226</v>
      </c>
      <c r="E162" s="16" t="s">
        <v>305</v>
      </c>
      <c r="F162" s="24">
        <v>5</v>
      </c>
      <c r="G162" s="25" t="s">
        <v>297</v>
      </c>
      <c r="H162" s="24">
        <v>2</v>
      </c>
      <c r="I162" s="28" t="s">
        <v>10</v>
      </c>
      <c r="J162" s="11"/>
    </row>
  </sheetData>
  <mergeCells count="2">
    <mergeCell ref="A1:G1"/>
    <mergeCell ref="H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5"/>
  <sheetViews>
    <sheetView zoomScaleNormal="100" workbookViewId="0">
      <selection activeCell="K10" sqref="K10"/>
    </sheetView>
  </sheetViews>
  <sheetFormatPr defaultRowHeight="15" x14ac:dyDescent="0.25"/>
  <cols>
    <col min="1" max="1" width="9.140625" style="36"/>
    <col min="2" max="2" width="22.5703125" style="37" customWidth="1"/>
    <col min="3" max="3" width="12.85546875" style="37" bestFit="1" customWidth="1"/>
    <col min="4" max="4" width="15.85546875" style="37" bestFit="1" customWidth="1"/>
    <col min="5" max="5" width="11.5703125" style="36" customWidth="1"/>
    <col min="6" max="6" width="13.28515625" style="36" customWidth="1"/>
    <col min="7" max="7" width="24.42578125" style="59" customWidth="1"/>
    <col min="8" max="8" width="15.42578125" style="36" customWidth="1"/>
    <col min="9" max="9" width="21.5703125" style="37" customWidth="1"/>
    <col min="10" max="10" width="21" style="37" customWidth="1"/>
  </cols>
  <sheetData>
    <row r="1" spans="1:10" ht="36.75" customHeight="1" x14ac:dyDescent="0.3">
      <c r="A1" s="12" t="s">
        <v>53</v>
      </c>
      <c r="B1" s="12"/>
      <c r="C1" s="12"/>
      <c r="D1" s="12"/>
      <c r="E1" s="12"/>
      <c r="F1" s="12"/>
      <c r="G1" s="12"/>
      <c r="H1" s="27" t="s">
        <v>297</v>
      </c>
      <c r="I1" s="27"/>
      <c r="J1" s="7" t="s">
        <v>533</v>
      </c>
    </row>
    <row r="2" spans="1:10" x14ac:dyDescent="0.25">
      <c r="H2" s="36" t="s">
        <v>44</v>
      </c>
      <c r="J2" s="36" t="s">
        <v>47</v>
      </c>
    </row>
    <row r="3" spans="1:10" s="1" customFormat="1" ht="47.25" x14ac:dyDescent="0.25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60" t="s">
        <v>6</v>
      </c>
      <c r="H3" s="43" t="s">
        <v>7</v>
      </c>
      <c r="I3" s="43" t="s">
        <v>52</v>
      </c>
      <c r="J3" s="38" t="s">
        <v>49</v>
      </c>
    </row>
    <row r="4" spans="1:10" ht="15" customHeight="1" x14ac:dyDescent="0.25">
      <c r="A4" s="29">
        <v>1</v>
      </c>
      <c r="B4" s="30" t="s">
        <v>534</v>
      </c>
      <c r="C4" s="31" t="s">
        <v>331</v>
      </c>
      <c r="D4" s="31" t="s">
        <v>236</v>
      </c>
      <c r="E4" s="16" t="s">
        <v>535</v>
      </c>
      <c r="F4" s="16">
        <v>6</v>
      </c>
      <c r="G4" s="17" t="s">
        <v>297</v>
      </c>
      <c r="H4" s="19">
        <v>78</v>
      </c>
      <c r="I4" s="32" t="s">
        <v>8</v>
      </c>
      <c r="J4" s="33"/>
    </row>
    <row r="5" spans="1:10" ht="15.75" x14ac:dyDescent="0.25">
      <c r="A5" s="29">
        <v>2</v>
      </c>
      <c r="B5" s="34" t="s">
        <v>536</v>
      </c>
      <c r="C5" s="35" t="s">
        <v>313</v>
      </c>
      <c r="D5" s="35" t="s">
        <v>251</v>
      </c>
      <c r="E5" s="16" t="s">
        <v>535</v>
      </c>
      <c r="F5" s="16">
        <v>6</v>
      </c>
      <c r="G5" s="17" t="s">
        <v>297</v>
      </c>
      <c r="H5" s="19">
        <v>74</v>
      </c>
      <c r="I5" s="32" t="s">
        <v>8</v>
      </c>
      <c r="J5" s="33"/>
    </row>
    <row r="6" spans="1:10" ht="15.75" x14ac:dyDescent="0.25">
      <c r="A6" s="29">
        <v>3</v>
      </c>
      <c r="B6" s="34" t="s">
        <v>537</v>
      </c>
      <c r="C6" s="35" t="s">
        <v>121</v>
      </c>
      <c r="D6" s="35" t="s">
        <v>538</v>
      </c>
      <c r="E6" s="16" t="s">
        <v>535</v>
      </c>
      <c r="F6" s="16">
        <v>6</v>
      </c>
      <c r="G6" s="17" t="s">
        <v>297</v>
      </c>
      <c r="H6" s="19">
        <v>74</v>
      </c>
      <c r="I6" s="32" t="s">
        <v>8</v>
      </c>
      <c r="J6" s="33"/>
    </row>
    <row r="7" spans="1:10" ht="15.75" x14ac:dyDescent="0.25">
      <c r="A7" s="29">
        <v>4</v>
      </c>
      <c r="B7" s="34" t="s">
        <v>539</v>
      </c>
      <c r="C7" s="35" t="s">
        <v>189</v>
      </c>
      <c r="D7" s="35" t="s">
        <v>540</v>
      </c>
      <c r="E7" s="16" t="s">
        <v>535</v>
      </c>
      <c r="F7" s="16">
        <v>6</v>
      </c>
      <c r="G7" s="17" t="s">
        <v>297</v>
      </c>
      <c r="H7" s="19">
        <v>70</v>
      </c>
      <c r="I7" s="32" t="s">
        <v>8</v>
      </c>
      <c r="J7" s="33"/>
    </row>
    <row r="8" spans="1:10" ht="15.75" x14ac:dyDescent="0.25">
      <c r="A8" s="29">
        <v>5</v>
      </c>
      <c r="B8" s="34" t="s">
        <v>536</v>
      </c>
      <c r="C8" s="35" t="s">
        <v>189</v>
      </c>
      <c r="D8" s="35" t="s">
        <v>251</v>
      </c>
      <c r="E8" s="16" t="s">
        <v>535</v>
      </c>
      <c r="F8" s="16">
        <v>6</v>
      </c>
      <c r="G8" s="17" t="s">
        <v>297</v>
      </c>
      <c r="H8" s="19">
        <v>66</v>
      </c>
      <c r="I8" s="32" t="s">
        <v>8</v>
      </c>
      <c r="J8" s="33"/>
    </row>
    <row r="9" spans="1:10" ht="15.75" x14ac:dyDescent="0.25">
      <c r="A9" s="29">
        <v>6</v>
      </c>
      <c r="B9" s="34" t="s">
        <v>541</v>
      </c>
      <c r="C9" s="35" t="s">
        <v>69</v>
      </c>
      <c r="D9" s="35" t="s">
        <v>236</v>
      </c>
      <c r="E9" s="16" t="s">
        <v>542</v>
      </c>
      <c r="F9" s="16">
        <v>6</v>
      </c>
      <c r="G9" s="17" t="s">
        <v>297</v>
      </c>
      <c r="H9" s="19">
        <f>12+4+18+5+22</f>
        <v>61</v>
      </c>
      <c r="I9" s="32" t="s">
        <v>8</v>
      </c>
      <c r="J9" s="33"/>
    </row>
    <row r="10" spans="1:10" ht="15.75" x14ac:dyDescent="0.25">
      <c r="A10" s="29">
        <v>7</v>
      </c>
      <c r="B10" s="34" t="s">
        <v>543</v>
      </c>
      <c r="C10" s="35" t="s">
        <v>170</v>
      </c>
      <c r="D10" s="35" t="s">
        <v>236</v>
      </c>
      <c r="E10" s="16" t="s">
        <v>542</v>
      </c>
      <c r="F10" s="16">
        <v>6</v>
      </c>
      <c r="G10" s="17" t="s">
        <v>297</v>
      </c>
      <c r="H10" s="19">
        <f>16+14+10+20</f>
        <v>60</v>
      </c>
      <c r="I10" s="32" t="s">
        <v>8</v>
      </c>
      <c r="J10" s="33"/>
    </row>
    <row r="11" spans="1:10" ht="15.75" x14ac:dyDescent="0.25">
      <c r="A11" s="29">
        <v>8</v>
      </c>
      <c r="B11" s="34" t="s">
        <v>544</v>
      </c>
      <c r="C11" s="35" t="s">
        <v>179</v>
      </c>
      <c r="D11" s="35" t="s">
        <v>155</v>
      </c>
      <c r="E11" s="16" t="s">
        <v>542</v>
      </c>
      <c r="F11" s="16">
        <v>6</v>
      </c>
      <c r="G11" s="17" t="s">
        <v>297</v>
      </c>
      <c r="H11" s="19">
        <f>16+12+5+21+6</f>
        <v>60</v>
      </c>
      <c r="I11" s="32" t="s">
        <v>8</v>
      </c>
      <c r="J11" s="33"/>
    </row>
    <row r="12" spans="1:10" ht="15.75" x14ac:dyDescent="0.25">
      <c r="A12" s="29">
        <v>9</v>
      </c>
      <c r="B12" s="34" t="s">
        <v>545</v>
      </c>
      <c r="C12" s="35" t="s">
        <v>274</v>
      </c>
      <c r="D12" s="35" t="s">
        <v>146</v>
      </c>
      <c r="E12" s="16" t="s">
        <v>546</v>
      </c>
      <c r="F12" s="16">
        <v>6</v>
      </c>
      <c r="G12" s="17" t="s">
        <v>297</v>
      </c>
      <c r="H12" s="19">
        <f>16+16+27</f>
        <v>59</v>
      </c>
      <c r="I12" s="32" t="s">
        <v>9</v>
      </c>
      <c r="J12" s="33"/>
    </row>
    <row r="13" spans="1:10" ht="15.75" x14ac:dyDescent="0.25">
      <c r="A13" s="29">
        <v>10</v>
      </c>
      <c r="B13" s="34" t="s">
        <v>272</v>
      </c>
      <c r="C13" s="35" t="s">
        <v>253</v>
      </c>
      <c r="D13" s="35" t="s">
        <v>273</v>
      </c>
      <c r="E13" s="16" t="s">
        <v>546</v>
      </c>
      <c r="F13" s="16">
        <v>6</v>
      </c>
      <c r="G13" s="17" t="s">
        <v>297</v>
      </c>
      <c r="H13" s="19">
        <f>18+18+21</f>
        <v>57</v>
      </c>
      <c r="I13" s="32" t="s">
        <v>9</v>
      </c>
      <c r="J13" s="33"/>
    </row>
    <row r="14" spans="1:10" ht="15.75" x14ac:dyDescent="0.25">
      <c r="A14" s="29">
        <v>11</v>
      </c>
      <c r="B14" s="34" t="s">
        <v>547</v>
      </c>
      <c r="C14" s="35" t="s">
        <v>92</v>
      </c>
      <c r="D14" s="35" t="s">
        <v>90</v>
      </c>
      <c r="E14" s="16" t="s">
        <v>542</v>
      </c>
      <c r="F14" s="16">
        <v>6</v>
      </c>
      <c r="G14" s="17" t="s">
        <v>297</v>
      </c>
      <c r="H14" s="19">
        <f>10+10+11+18+6</f>
        <v>55</v>
      </c>
      <c r="I14" s="32" t="s">
        <v>9</v>
      </c>
      <c r="J14" s="33"/>
    </row>
    <row r="15" spans="1:10" ht="15.75" x14ac:dyDescent="0.25">
      <c r="A15" s="29">
        <v>12</v>
      </c>
      <c r="B15" s="34" t="s">
        <v>548</v>
      </c>
      <c r="C15" s="35" t="s">
        <v>66</v>
      </c>
      <c r="D15" s="35" t="s">
        <v>70</v>
      </c>
      <c r="E15" s="16" t="s">
        <v>549</v>
      </c>
      <c r="F15" s="16">
        <v>6</v>
      </c>
      <c r="G15" s="17" t="s">
        <v>297</v>
      </c>
      <c r="H15" s="19">
        <v>55</v>
      </c>
      <c r="I15" s="32" t="s">
        <v>9</v>
      </c>
      <c r="J15" s="33"/>
    </row>
    <row r="16" spans="1:10" ht="15.75" x14ac:dyDescent="0.25">
      <c r="A16" s="29">
        <v>13</v>
      </c>
      <c r="B16" s="34" t="s">
        <v>550</v>
      </c>
      <c r="C16" s="35" t="s">
        <v>221</v>
      </c>
      <c r="D16" s="35" t="s">
        <v>160</v>
      </c>
      <c r="E16" s="16" t="s">
        <v>551</v>
      </c>
      <c r="F16" s="16">
        <v>6</v>
      </c>
      <c r="G16" s="17" t="s">
        <v>297</v>
      </c>
      <c r="H16" s="19">
        <v>55</v>
      </c>
      <c r="I16" s="32" t="s">
        <v>9</v>
      </c>
      <c r="J16" s="32"/>
    </row>
    <row r="17" spans="1:10" ht="15.75" x14ac:dyDescent="0.25">
      <c r="A17" s="29">
        <v>14</v>
      </c>
      <c r="B17" s="34" t="s">
        <v>552</v>
      </c>
      <c r="C17" s="35" t="s">
        <v>193</v>
      </c>
      <c r="D17" s="35" t="s">
        <v>226</v>
      </c>
      <c r="E17" s="16" t="s">
        <v>542</v>
      </c>
      <c r="F17" s="16">
        <v>6</v>
      </c>
      <c r="G17" s="17" t="s">
        <v>297</v>
      </c>
      <c r="H17" s="19">
        <f>12+12+8+15+7</f>
        <v>54</v>
      </c>
      <c r="I17" s="32" t="s">
        <v>9</v>
      </c>
      <c r="J17" s="33"/>
    </row>
    <row r="18" spans="1:10" ht="15.75" x14ac:dyDescent="0.25">
      <c r="A18" s="29">
        <v>15</v>
      </c>
      <c r="B18" s="34" t="s">
        <v>553</v>
      </c>
      <c r="C18" s="35" t="s">
        <v>182</v>
      </c>
      <c r="D18" s="35" t="s">
        <v>444</v>
      </c>
      <c r="E18" s="16" t="s">
        <v>554</v>
      </c>
      <c r="F18" s="16">
        <v>6</v>
      </c>
      <c r="G18" s="17" t="s">
        <v>297</v>
      </c>
      <c r="H18" s="19">
        <v>54</v>
      </c>
      <c r="I18" s="32" t="s">
        <v>9</v>
      </c>
      <c r="J18" s="33"/>
    </row>
    <row r="19" spans="1:10" ht="15.75" x14ac:dyDescent="0.25">
      <c r="A19" s="29">
        <v>16</v>
      </c>
      <c r="B19" s="34" t="s">
        <v>555</v>
      </c>
      <c r="C19" s="35" t="s">
        <v>228</v>
      </c>
      <c r="D19" s="35" t="s">
        <v>146</v>
      </c>
      <c r="E19" s="16" t="s">
        <v>546</v>
      </c>
      <c r="F19" s="16">
        <v>6</v>
      </c>
      <c r="G19" s="17" t="s">
        <v>297</v>
      </c>
      <c r="H19" s="19">
        <f>14+16+2+15+6</f>
        <v>53</v>
      </c>
      <c r="I19" s="32" t="s">
        <v>9</v>
      </c>
      <c r="J19" s="33"/>
    </row>
    <row r="20" spans="1:10" ht="15.75" x14ac:dyDescent="0.25">
      <c r="A20" s="29">
        <v>17</v>
      </c>
      <c r="B20" s="34" t="s">
        <v>556</v>
      </c>
      <c r="C20" s="35" t="s">
        <v>217</v>
      </c>
      <c r="D20" s="35" t="s">
        <v>70</v>
      </c>
      <c r="E20" s="16" t="s">
        <v>549</v>
      </c>
      <c r="F20" s="16">
        <v>6</v>
      </c>
      <c r="G20" s="17" t="s">
        <v>297</v>
      </c>
      <c r="H20" s="19">
        <v>53</v>
      </c>
      <c r="I20" s="32" t="s">
        <v>9</v>
      </c>
      <c r="J20" s="33"/>
    </row>
    <row r="21" spans="1:10" ht="15.75" x14ac:dyDescent="0.25">
      <c r="A21" s="29">
        <v>18</v>
      </c>
      <c r="B21" s="34" t="s">
        <v>557</v>
      </c>
      <c r="C21" s="35" t="s">
        <v>148</v>
      </c>
      <c r="D21" s="35" t="s">
        <v>558</v>
      </c>
      <c r="E21" s="16" t="s">
        <v>549</v>
      </c>
      <c r="F21" s="16">
        <v>6</v>
      </c>
      <c r="G21" s="17" t="s">
        <v>297</v>
      </c>
      <c r="H21" s="19">
        <v>52</v>
      </c>
      <c r="I21" s="32" t="s">
        <v>9</v>
      </c>
      <c r="J21" s="32"/>
    </row>
    <row r="22" spans="1:10" ht="15.75" x14ac:dyDescent="0.25">
      <c r="A22" s="29">
        <v>19</v>
      </c>
      <c r="B22" s="34" t="s">
        <v>559</v>
      </c>
      <c r="C22" s="35" t="s">
        <v>141</v>
      </c>
      <c r="D22" s="35" t="s">
        <v>560</v>
      </c>
      <c r="E22" s="16" t="s">
        <v>554</v>
      </c>
      <c r="F22" s="16">
        <v>6</v>
      </c>
      <c r="G22" s="17" t="s">
        <v>297</v>
      </c>
      <c r="H22" s="19">
        <v>52</v>
      </c>
      <c r="I22" s="32" t="s">
        <v>9</v>
      </c>
      <c r="J22" s="32"/>
    </row>
    <row r="23" spans="1:10" ht="15.75" x14ac:dyDescent="0.25">
      <c r="A23" s="29">
        <v>20</v>
      </c>
      <c r="B23" s="34" t="s">
        <v>561</v>
      </c>
      <c r="C23" s="35" t="s">
        <v>108</v>
      </c>
      <c r="D23" s="35" t="s">
        <v>64</v>
      </c>
      <c r="E23" s="16" t="s">
        <v>551</v>
      </c>
      <c r="F23" s="16">
        <v>6</v>
      </c>
      <c r="G23" s="17" t="s">
        <v>297</v>
      </c>
      <c r="H23" s="19">
        <v>52</v>
      </c>
      <c r="I23" s="32" t="s">
        <v>9</v>
      </c>
      <c r="J23" s="33"/>
    </row>
    <row r="24" spans="1:10" ht="15.75" x14ac:dyDescent="0.25">
      <c r="A24" s="29">
        <v>21</v>
      </c>
      <c r="B24" s="34" t="s">
        <v>57</v>
      </c>
      <c r="C24" s="35" t="s">
        <v>562</v>
      </c>
      <c r="D24" s="35" t="s">
        <v>563</v>
      </c>
      <c r="E24" s="16" t="s">
        <v>542</v>
      </c>
      <c r="F24" s="16">
        <v>6</v>
      </c>
      <c r="G24" s="17" t="s">
        <v>297</v>
      </c>
      <c r="H24" s="19">
        <f>12+12+27</f>
        <v>51</v>
      </c>
      <c r="I24" s="32" t="s">
        <v>9</v>
      </c>
      <c r="J24" s="33"/>
    </row>
    <row r="25" spans="1:10" ht="15.75" x14ac:dyDescent="0.25">
      <c r="A25" s="29">
        <v>22</v>
      </c>
      <c r="B25" s="34" t="s">
        <v>564</v>
      </c>
      <c r="C25" s="35" t="s">
        <v>565</v>
      </c>
      <c r="D25" s="35" t="s">
        <v>196</v>
      </c>
      <c r="E25" s="16" t="s">
        <v>551</v>
      </c>
      <c r="F25" s="16">
        <v>6</v>
      </c>
      <c r="G25" s="17" t="s">
        <v>297</v>
      </c>
      <c r="H25" s="19">
        <v>51</v>
      </c>
      <c r="I25" s="32" t="s">
        <v>9</v>
      </c>
      <c r="J25" s="33"/>
    </row>
    <row r="26" spans="1:10" ht="15.75" x14ac:dyDescent="0.25">
      <c r="A26" s="29">
        <v>23</v>
      </c>
      <c r="B26" s="34" t="s">
        <v>566</v>
      </c>
      <c r="C26" s="35" t="s">
        <v>145</v>
      </c>
      <c r="D26" s="35" t="s">
        <v>567</v>
      </c>
      <c r="E26" s="16" t="s">
        <v>542</v>
      </c>
      <c r="F26" s="16">
        <v>6</v>
      </c>
      <c r="G26" s="17" t="s">
        <v>297</v>
      </c>
      <c r="H26" s="19">
        <f>10+10+23+6</f>
        <v>49</v>
      </c>
      <c r="I26" s="32" t="s">
        <v>9</v>
      </c>
      <c r="J26" s="32"/>
    </row>
    <row r="27" spans="1:10" ht="15.75" x14ac:dyDescent="0.25">
      <c r="A27" s="29">
        <v>24</v>
      </c>
      <c r="B27" s="34" t="s">
        <v>568</v>
      </c>
      <c r="C27" s="35" t="s">
        <v>132</v>
      </c>
      <c r="D27" s="35" t="s">
        <v>196</v>
      </c>
      <c r="E27" s="16" t="s">
        <v>535</v>
      </c>
      <c r="F27" s="16">
        <v>6</v>
      </c>
      <c r="G27" s="17" t="s">
        <v>297</v>
      </c>
      <c r="H27" s="19">
        <v>48</v>
      </c>
      <c r="I27" s="32" t="s">
        <v>9</v>
      </c>
      <c r="J27" s="33"/>
    </row>
    <row r="28" spans="1:10" ht="15.75" x14ac:dyDescent="0.25">
      <c r="A28" s="29">
        <v>25</v>
      </c>
      <c r="B28" s="34" t="s">
        <v>569</v>
      </c>
      <c r="C28" s="35" t="s">
        <v>441</v>
      </c>
      <c r="D28" s="35" t="s">
        <v>495</v>
      </c>
      <c r="E28" s="16" t="s">
        <v>542</v>
      </c>
      <c r="F28" s="16">
        <v>6</v>
      </c>
      <c r="G28" s="17" t="s">
        <v>297</v>
      </c>
      <c r="H28" s="19">
        <f>14+12+21</f>
        <v>47</v>
      </c>
      <c r="I28" s="32" t="s">
        <v>9</v>
      </c>
      <c r="J28" s="32"/>
    </row>
    <row r="29" spans="1:10" ht="15.75" x14ac:dyDescent="0.25">
      <c r="A29" s="29">
        <v>26</v>
      </c>
      <c r="B29" s="34" t="s">
        <v>570</v>
      </c>
      <c r="C29" s="35" t="s">
        <v>69</v>
      </c>
      <c r="D29" s="35" t="s">
        <v>571</v>
      </c>
      <c r="E29" s="16" t="s">
        <v>542</v>
      </c>
      <c r="F29" s="16">
        <v>6</v>
      </c>
      <c r="G29" s="17" t="s">
        <v>297</v>
      </c>
      <c r="H29" s="19">
        <f>16+14+17</f>
        <v>47</v>
      </c>
      <c r="I29" s="32" t="s">
        <v>9</v>
      </c>
      <c r="J29" s="33"/>
    </row>
    <row r="30" spans="1:10" ht="15.75" x14ac:dyDescent="0.25">
      <c r="A30" s="29">
        <v>27</v>
      </c>
      <c r="B30" s="34" t="s">
        <v>572</v>
      </c>
      <c r="C30" s="35" t="s">
        <v>573</v>
      </c>
      <c r="D30" s="35" t="s">
        <v>574</v>
      </c>
      <c r="E30" s="16" t="s">
        <v>554</v>
      </c>
      <c r="F30" s="16">
        <v>6</v>
      </c>
      <c r="G30" s="17" t="s">
        <v>297</v>
      </c>
      <c r="H30" s="19">
        <v>47</v>
      </c>
      <c r="I30" s="32" t="s">
        <v>9</v>
      </c>
      <c r="J30" s="33"/>
    </row>
    <row r="31" spans="1:10" ht="15.75" x14ac:dyDescent="0.25">
      <c r="A31" s="29">
        <v>28</v>
      </c>
      <c r="B31" s="34" t="s">
        <v>575</v>
      </c>
      <c r="C31" s="35" t="s">
        <v>576</v>
      </c>
      <c r="D31" s="35" t="s">
        <v>60</v>
      </c>
      <c r="E31" s="16" t="s">
        <v>546</v>
      </c>
      <c r="F31" s="16">
        <v>6</v>
      </c>
      <c r="G31" s="17" t="s">
        <v>297</v>
      </c>
      <c r="H31" s="19">
        <f>12+12+7+15</f>
        <v>46</v>
      </c>
      <c r="I31" s="32" t="s">
        <v>9</v>
      </c>
      <c r="J31" s="33"/>
    </row>
    <row r="32" spans="1:10" ht="15.75" x14ac:dyDescent="0.25">
      <c r="A32" s="29">
        <v>29</v>
      </c>
      <c r="B32" s="34" t="s">
        <v>577</v>
      </c>
      <c r="C32" s="35" t="s">
        <v>441</v>
      </c>
      <c r="D32" s="35" t="s">
        <v>79</v>
      </c>
      <c r="E32" s="16" t="s">
        <v>546</v>
      </c>
      <c r="F32" s="16">
        <v>6</v>
      </c>
      <c r="G32" s="17" t="s">
        <v>297</v>
      </c>
      <c r="H32" s="19">
        <f>10+16+20</f>
        <v>46</v>
      </c>
      <c r="I32" s="32" t="s">
        <v>9</v>
      </c>
      <c r="J32" s="33"/>
    </row>
    <row r="33" spans="1:10" ht="15.75" x14ac:dyDescent="0.25">
      <c r="A33" s="29">
        <v>30</v>
      </c>
      <c r="B33" s="34" t="s">
        <v>578</v>
      </c>
      <c r="C33" s="35" t="s">
        <v>579</v>
      </c>
      <c r="D33" s="35" t="s">
        <v>260</v>
      </c>
      <c r="E33" s="16" t="s">
        <v>551</v>
      </c>
      <c r="F33" s="16">
        <v>6</v>
      </c>
      <c r="G33" s="17" t="s">
        <v>297</v>
      </c>
      <c r="H33" s="19">
        <v>46</v>
      </c>
      <c r="I33" s="32" t="s">
        <v>9</v>
      </c>
      <c r="J33" s="33"/>
    </row>
    <row r="34" spans="1:10" ht="15.75" x14ac:dyDescent="0.25">
      <c r="A34" s="29">
        <v>31</v>
      </c>
      <c r="B34" s="34" t="s">
        <v>580</v>
      </c>
      <c r="C34" s="35" t="s">
        <v>179</v>
      </c>
      <c r="D34" s="35" t="s">
        <v>176</v>
      </c>
      <c r="E34" s="16" t="s">
        <v>546</v>
      </c>
      <c r="F34" s="16">
        <v>6</v>
      </c>
      <c r="G34" s="17" t="s">
        <v>297</v>
      </c>
      <c r="H34" s="19">
        <f>10+8+12+15</f>
        <v>45</v>
      </c>
      <c r="I34" s="32" t="s">
        <v>9</v>
      </c>
      <c r="J34" s="33"/>
    </row>
    <row r="35" spans="1:10" ht="15.75" x14ac:dyDescent="0.25">
      <c r="A35" s="29">
        <v>32</v>
      </c>
      <c r="B35" s="34" t="s">
        <v>581</v>
      </c>
      <c r="C35" s="35" t="s">
        <v>179</v>
      </c>
      <c r="D35" s="35" t="s">
        <v>160</v>
      </c>
      <c r="E35" s="16" t="s">
        <v>546</v>
      </c>
      <c r="F35" s="16">
        <v>6</v>
      </c>
      <c r="G35" s="17" t="s">
        <v>297</v>
      </c>
      <c r="H35" s="19">
        <v>45</v>
      </c>
      <c r="I35" s="32" t="s">
        <v>9</v>
      </c>
      <c r="J35" s="33"/>
    </row>
    <row r="36" spans="1:10" ht="15.75" x14ac:dyDescent="0.25">
      <c r="A36" s="29">
        <v>33</v>
      </c>
      <c r="B36" s="34" t="s">
        <v>582</v>
      </c>
      <c r="C36" s="35" t="s">
        <v>193</v>
      </c>
      <c r="D36" s="35" t="s">
        <v>81</v>
      </c>
      <c r="E36" s="16" t="s">
        <v>549</v>
      </c>
      <c r="F36" s="16">
        <v>6</v>
      </c>
      <c r="G36" s="17" t="s">
        <v>297</v>
      </c>
      <c r="H36" s="19">
        <v>45</v>
      </c>
      <c r="I36" s="32" t="s">
        <v>9</v>
      </c>
      <c r="J36" s="33"/>
    </row>
    <row r="37" spans="1:10" ht="15.75" x14ac:dyDescent="0.25">
      <c r="A37" s="29">
        <v>34</v>
      </c>
      <c r="B37" s="34" t="s">
        <v>583</v>
      </c>
      <c r="C37" s="35" t="s">
        <v>466</v>
      </c>
      <c r="D37" s="35" t="s">
        <v>143</v>
      </c>
      <c r="E37" s="16" t="s">
        <v>546</v>
      </c>
      <c r="F37" s="16">
        <v>6</v>
      </c>
      <c r="G37" s="17" t="s">
        <v>297</v>
      </c>
      <c r="H37" s="19">
        <f>16+13+15</f>
        <v>44</v>
      </c>
      <c r="I37" s="32" t="s">
        <v>9</v>
      </c>
      <c r="J37" s="33"/>
    </row>
    <row r="38" spans="1:10" ht="15.75" x14ac:dyDescent="0.25">
      <c r="A38" s="29">
        <v>35</v>
      </c>
      <c r="B38" s="34" t="s">
        <v>584</v>
      </c>
      <c r="C38" s="35" t="s">
        <v>333</v>
      </c>
      <c r="D38" s="35" t="s">
        <v>369</v>
      </c>
      <c r="E38" s="16" t="s">
        <v>585</v>
      </c>
      <c r="F38" s="16">
        <v>6</v>
      </c>
      <c r="G38" s="17" t="s">
        <v>297</v>
      </c>
      <c r="H38" s="19">
        <v>44</v>
      </c>
      <c r="I38" s="32" t="s">
        <v>9</v>
      </c>
      <c r="J38" s="33"/>
    </row>
    <row r="39" spans="1:10" ht="15.75" x14ac:dyDescent="0.25">
      <c r="A39" s="29">
        <v>36</v>
      </c>
      <c r="B39" s="34" t="s">
        <v>586</v>
      </c>
      <c r="C39" s="35" t="s">
        <v>587</v>
      </c>
      <c r="D39" s="35" t="s">
        <v>146</v>
      </c>
      <c r="E39" s="16" t="s">
        <v>551</v>
      </c>
      <c r="F39" s="16">
        <v>6</v>
      </c>
      <c r="G39" s="17" t="s">
        <v>297</v>
      </c>
      <c r="H39" s="19">
        <v>44</v>
      </c>
      <c r="I39" s="32" t="s">
        <v>9</v>
      </c>
      <c r="J39" s="33"/>
    </row>
    <row r="40" spans="1:10" ht="15.75" x14ac:dyDescent="0.25">
      <c r="A40" s="29">
        <v>37</v>
      </c>
      <c r="B40" s="34" t="s">
        <v>588</v>
      </c>
      <c r="C40" s="35" t="s">
        <v>108</v>
      </c>
      <c r="D40" s="35" t="s">
        <v>64</v>
      </c>
      <c r="E40" s="16" t="s">
        <v>549</v>
      </c>
      <c r="F40" s="16">
        <v>6</v>
      </c>
      <c r="G40" s="17" t="s">
        <v>297</v>
      </c>
      <c r="H40" s="19">
        <v>43</v>
      </c>
      <c r="I40" s="32" t="s">
        <v>9</v>
      </c>
      <c r="J40" s="33"/>
    </row>
    <row r="41" spans="1:10" ht="15.75" x14ac:dyDescent="0.25">
      <c r="A41" s="29">
        <v>38</v>
      </c>
      <c r="B41" s="34" t="s">
        <v>589</v>
      </c>
      <c r="C41" s="35" t="s">
        <v>83</v>
      </c>
      <c r="D41" s="35" t="s">
        <v>365</v>
      </c>
      <c r="E41" s="16" t="s">
        <v>535</v>
      </c>
      <c r="F41" s="16">
        <v>6</v>
      </c>
      <c r="G41" s="17" t="s">
        <v>297</v>
      </c>
      <c r="H41" s="19">
        <v>43</v>
      </c>
      <c r="I41" s="32" t="s">
        <v>9</v>
      </c>
      <c r="J41" s="33"/>
    </row>
    <row r="42" spans="1:10" ht="15.75" x14ac:dyDescent="0.25">
      <c r="A42" s="29">
        <v>39</v>
      </c>
      <c r="B42" s="34" t="s">
        <v>590</v>
      </c>
      <c r="C42" s="35" t="s">
        <v>258</v>
      </c>
      <c r="D42" s="35" t="s">
        <v>70</v>
      </c>
      <c r="E42" s="16" t="s">
        <v>535</v>
      </c>
      <c r="F42" s="16">
        <v>6</v>
      </c>
      <c r="G42" s="17" t="s">
        <v>297</v>
      </c>
      <c r="H42" s="19">
        <v>43</v>
      </c>
      <c r="I42" s="32" t="s">
        <v>9</v>
      </c>
      <c r="J42" s="33"/>
    </row>
    <row r="43" spans="1:10" ht="15.75" x14ac:dyDescent="0.25">
      <c r="A43" s="29">
        <v>40</v>
      </c>
      <c r="B43" s="34" t="s">
        <v>591</v>
      </c>
      <c r="C43" s="35" t="s">
        <v>148</v>
      </c>
      <c r="D43" s="35" t="s">
        <v>160</v>
      </c>
      <c r="E43" s="16" t="s">
        <v>551</v>
      </c>
      <c r="F43" s="16">
        <v>6</v>
      </c>
      <c r="G43" s="17" t="s">
        <v>297</v>
      </c>
      <c r="H43" s="19">
        <v>43</v>
      </c>
      <c r="I43" s="32" t="s">
        <v>9</v>
      </c>
      <c r="J43" s="33"/>
    </row>
    <row r="44" spans="1:10" ht="15.75" x14ac:dyDescent="0.25">
      <c r="A44" s="29">
        <v>41</v>
      </c>
      <c r="B44" s="34" t="s">
        <v>592</v>
      </c>
      <c r="C44" s="35" t="s">
        <v>139</v>
      </c>
      <c r="D44" s="35" t="s">
        <v>81</v>
      </c>
      <c r="E44" s="16" t="s">
        <v>551</v>
      </c>
      <c r="F44" s="16">
        <v>6</v>
      </c>
      <c r="G44" s="17" t="s">
        <v>297</v>
      </c>
      <c r="H44" s="19">
        <v>43</v>
      </c>
      <c r="I44" s="32" t="s">
        <v>9</v>
      </c>
      <c r="J44" s="33"/>
    </row>
    <row r="45" spans="1:10" ht="15.75" x14ac:dyDescent="0.25">
      <c r="A45" s="29">
        <v>42</v>
      </c>
      <c r="B45" s="34" t="s">
        <v>593</v>
      </c>
      <c r="C45" s="35" t="s">
        <v>86</v>
      </c>
      <c r="D45" s="35" t="s">
        <v>81</v>
      </c>
      <c r="E45" s="16" t="s">
        <v>546</v>
      </c>
      <c r="F45" s="16">
        <v>6</v>
      </c>
      <c r="G45" s="17" t="s">
        <v>297</v>
      </c>
      <c r="H45" s="19">
        <f>16+6+14+6</f>
        <v>42</v>
      </c>
      <c r="I45" s="32" t="s">
        <v>9</v>
      </c>
      <c r="J45" s="33"/>
    </row>
    <row r="46" spans="1:10" ht="15.75" x14ac:dyDescent="0.25">
      <c r="A46" s="29">
        <v>43</v>
      </c>
      <c r="B46" s="34" t="s">
        <v>594</v>
      </c>
      <c r="C46" s="35" t="s">
        <v>503</v>
      </c>
      <c r="D46" s="35" t="s">
        <v>176</v>
      </c>
      <c r="E46" s="16" t="s">
        <v>549</v>
      </c>
      <c r="F46" s="16">
        <v>6</v>
      </c>
      <c r="G46" s="17" t="s">
        <v>297</v>
      </c>
      <c r="H46" s="19">
        <v>42</v>
      </c>
      <c r="I46" s="32" t="s">
        <v>9</v>
      </c>
      <c r="J46" s="33"/>
    </row>
    <row r="47" spans="1:10" ht="15.75" x14ac:dyDescent="0.25">
      <c r="A47" s="29">
        <v>44</v>
      </c>
      <c r="B47" s="34" t="s">
        <v>595</v>
      </c>
      <c r="C47" s="35" t="s">
        <v>322</v>
      </c>
      <c r="D47" s="35" t="s">
        <v>495</v>
      </c>
      <c r="E47" s="16" t="s">
        <v>554</v>
      </c>
      <c r="F47" s="16">
        <v>6</v>
      </c>
      <c r="G47" s="17" t="s">
        <v>297</v>
      </c>
      <c r="H47" s="19">
        <v>42</v>
      </c>
      <c r="I47" s="32" t="s">
        <v>9</v>
      </c>
      <c r="J47" s="33"/>
    </row>
    <row r="48" spans="1:10" ht="15.75" x14ac:dyDescent="0.25">
      <c r="A48" s="29">
        <v>45</v>
      </c>
      <c r="B48" s="34" t="s">
        <v>596</v>
      </c>
      <c r="C48" s="35" t="s">
        <v>597</v>
      </c>
      <c r="D48" s="35" t="s">
        <v>146</v>
      </c>
      <c r="E48" s="16" t="s">
        <v>585</v>
      </c>
      <c r="F48" s="16">
        <v>6</v>
      </c>
      <c r="G48" s="17" t="s">
        <v>297</v>
      </c>
      <c r="H48" s="19">
        <v>42</v>
      </c>
      <c r="I48" s="32" t="s">
        <v>9</v>
      </c>
      <c r="J48" s="33"/>
    </row>
    <row r="49" spans="1:10" ht="15.75" x14ac:dyDescent="0.25">
      <c r="A49" s="29">
        <v>46</v>
      </c>
      <c r="B49" s="34" t="s">
        <v>598</v>
      </c>
      <c r="C49" s="35" t="s">
        <v>599</v>
      </c>
      <c r="D49" s="35" t="s">
        <v>67</v>
      </c>
      <c r="E49" s="16" t="s">
        <v>551</v>
      </c>
      <c r="F49" s="16">
        <v>6</v>
      </c>
      <c r="G49" s="17" t="s">
        <v>297</v>
      </c>
      <c r="H49" s="19">
        <v>42</v>
      </c>
      <c r="I49" s="32" t="s">
        <v>9</v>
      </c>
      <c r="J49" s="33"/>
    </row>
    <row r="50" spans="1:10" ht="15.75" x14ac:dyDescent="0.25">
      <c r="A50" s="29">
        <v>47</v>
      </c>
      <c r="B50" s="34" t="s">
        <v>600</v>
      </c>
      <c r="C50" s="35" t="s">
        <v>179</v>
      </c>
      <c r="D50" s="35" t="s">
        <v>133</v>
      </c>
      <c r="E50" s="16" t="s">
        <v>551</v>
      </c>
      <c r="F50" s="16">
        <v>6</v>
      </c>
      <c r="G50" s="17" t="s">
        <v>297</v>
      </c>
      <c r="H50" s="19">
        <v>42</v>
      </c>
      <c r="I50" s="32" t="s">
        <v>9</v>
      </c>
      <c r="J50" s="33"/>
    </row>
    <row r="51" spans="1:10" ht="15.75" x14ac:dyDescent="0.25">
      <c r="A51" s="29">
        <v>48</v>
      </c>
      <c r="B51" s="34" t="s">
        <v>601</v>
      </c>
      <c r="C51" s="35" t="s">
        <v>228</v>
      </c>
      <c r="D51" s="35" t="s">
        <v>176</v>
      </c>
      <c r="E51" s="16" t="s">
        <v>551</v>
      </c>
      <c r="F51" s="16">
        <v>6</v>
      </c>
      <c r="G51" s="17" t="s">
        <v>297</v>
      </c>
      <c r="H51" s="19">
        <v>42</v>
      </c>
      <c r="I51" s="32" t="s">
        <v>9</v>
      </c>
      <c r="J51" s="33"/>
    </row>
    <row r="52" spans="1:10" ht="15.75" x14ac:dyDescent="0.25">
      <c r="A52" s="29">
        <v>49</v>
      </c>
      <c r="B52" s="34" t="s">
        <v>602</v>
      </c>
      <c r="C52" s="35" t="s">
        <v>603</v>
      </c>
      <c r="D52" s="35" t="s">
        <v>604</v>
      </c>
      <c r="E52" s="16" t="s">
        <v>546</v>
      </c>
      <c r="F52" s="16">
        <v>6</v>
      </c>
      <c r="G52" s="17" t="s">
        <v>297</v>
      </c>
      <c r="H52" s="19">
        <f>14+14+13</f>
        <v>41</v>
      </c>
      <c r="I52" s="32" t="s">
        <v>9</v>
      </c>
      <c r="J52" s="32"/>
    </row>
    <row r="53" spans="1:10" ht="15.75" x14ac:dyDescent="0.25">
      <c r="A53" s="29">
        <v>50</v>
      </c>
      <c r="B53" s="34" t="s">
        <v>605</v>
      </c>
      <c r="C53" s="35" t="s">
        <v>83</v>
      </c>
      <c r="D53" s="35" t="s">
        <v>606</v>
      </c>
      <c r="E53" s="16" t="s">
        <v>549</v>
      </c>
      <c r="F53" s="16">
        <v>6</v>
      </c>
      <c r="G53" s="17" t="s">
        <v>297</v>
      </c>
      <c r="H53" s="19">
        <v>41</v>
      </c>
      <c r="I53" s="32" t="s">
        <v>9</v>
      </c>
      <c r="J53" s="32"/>
    </row>
    <row r="54" spans="1:10" ht="15.75" x14ac:dyDescent="0.25">
      <c r="A54" s="29">
        <v>51</v>
      </c>
      <c r="B54" s="34" t="s">
        <v>607</v>
      </c>
      <c r="C54" s="35" t="s">
        <v>69</v>
      </c>
      <c r="D54" s="35" t="s">
        <v>423</v>
      </c>
      <c r="E54" s="16" t="s">
        <v>554</v>
      </c>
      <c r="F54" s="16">
        <v>6</v>
      </c>
      <c r="G54" s="17" t="s">
        <v>297</v>
      </c>
      <c r="H54" s="19">
        <v>41</v>
      </c>
      <c r="I54" s="32" t="s">
        <v>9</v>
      </c>
      <c r="J54" s="33"/>
    </row>
    <row r="55" spans="1:10" ht="15.75" x14ac:dyDescent="0.25">
      <c r="A55" s="29">
        <v>52</v>
      </c>
      <c r="B55" s="34" t="s">
        <v>608</v>
      </c>
      <c r="C55" s="35" t="s">
        <v>254</v>
      </c>
      <c r="D55" s="35" t="s">
        <v>90</v>
      </c>
      <c r="E55" s="16" t="s">
        <v>585</v>
      </c>
      <c r="F55" s="16">
        <v>6</v>
      </c>
      <c r="G55" s="17" t="s">
        <v>297</v>
      </c>
      <c r="H55" s="19">
        <v>41</v>
      </c>
      <c r="I55" s="32" t="s">
        <v>9</v>
      </c>
      <c r="J55" s="33"/>
    </row>
    <row r="56" spans="1:10" ht="15.75" x14ac:dyDescent="0.25">
      <c r="A56" s="29">
        <v>53</v>
      </c>
      <c r="B56" s="34" t="s">
        <v>609</v>
      </c>
      <c r="C56" s="35" t="s">
        <v>145</v>
      </c>
      <c r="D56" s="35" t="s">
        <v>155</v>
      </c>
      <c r="E56" s="16" t="s">
        <v>546</v>
      </c>
      <c r="F56" s="16">
        <v>6</v>
      </c>
      <c r="G56" s="17" t="s">
        <v>297</v>
      </c>
      <c r="H56" s="19">
        <f>8+10+18+4</f>
        <v>40</v>
      </c>
      <c r="I56" s="32" t="s">
        <v>9</v>
      </c>
      <c r="J56" s="33"/>
    </row>
    <row r="57" spans="1:10" ht="15.75" x14ac:dyDescent="0.25">
      <c r="A57" s="29">
        <v>54</v>
      </c>
      <c r="B57" s="34" t="s">
        <v>610</v>
      </c>
      <c r="C57" s="35" t="s">
        <v>319</v>
      </c>
      <c r="D57" s="35" t="s">
        <v>247</v>
      </c>
      <c r="E57" s="16" t="s">
        <v>549</v>
      </c>
      <c r="F57" s="16">
        <v>6</v>
      </c>
      <c r="G57" s="17" t="s">
        <v>297</v>
      </c>
      <c r="H57" s="19">
        <v>40</v>
      </c>
      <c r="I57" s="32" t="s">
        <v>9</v>
      </c>
      <c r="J57" s="33"/>
    </row>
    <row r="58" spans="1:10" ht="15.75" x14ac:dyDescent="0.25">
      <c r="A58" s="29">
        <v>55</v>
      </c>
      <c r="B58" s="34" t="s">
        <v>611</v>
      </c>
      <c r="C58" s="35" t="s">
        <v>612</v>
      </c>
      <c r="D58" s="35" t="s">
        <v>558</v>
      </c>
      <c r="E58" s="16" t="s">
        <v>551</v>
      </c>
      <c r="F58" s="16">
        <v>6</v>
      </c>
      <c r="G58" s="17" t="s">
        <v>297</v>
      </c>
      <c r="H58" s="19">
        <v>40</v>
      </c>
      <c r="I58" s="32" t="s">
        <v>9</v>
      </c>
      <c r="J58" s="33"/>
    </row>
    <row r="59" spans="1:10" ht="15.75" x14ac:dyDescent="0.25">
      <c r="A59" s="29">
        <v>56</v>
      </c>
      <c r="B59" s="34" t="s">
        <v>613</v>
      </c>
      <c r="C59" s="35" t="s">
        <v>127</v>
      </c>
      <c r="D59" s="35" t="s">
        <v>133</v>
      </c>
      <c r="E59" s="16" t="s">
        <v>551</v>
      </c>
      <c r="F59" s="16">
        <v>6</v>
      </c>
      <c r="G59" s="17" t="s">
        <v>297</v>
      </c>
      <c r="H59" s="19">
        <v>40</v>
      </c>
      <c r="I59" s="32" t="s">
        <v>9</v>
      </c>
      <c r="J59" s="33"/>
    </row>
    <row r="60" spans="1:10" ht="15.75" x14ac:dyDescent="0.25">
      <c r="A60" s="29">
        <v>57</v>
      </c>
      <c r="B60" s="34" t="s">
        <v>614</v>
      </c>
      <c r="C60" s="35" t="s">
        <v>615</v>
      </c>
      <c r="D60" s="35" t="s">
        <v>155</v>
      </c>
      <c r="E60" s="16" t="s">
        <v>549</v>
      </c>
      <c r="F60" s="16">
        <v>6</v>
      </c>
      <c r="G60" s="17" t="s">
        <v>297</v>
      </c>
      <c r="H60" s="19">
        <v>39</v>
      </c>
      <c r="I60" s="32" t="s">
        <v>9</v>
      </c>
      <c r="J60" s="33"/>
    </row>
    <row r="61" spans="1:10" ht="15.75" x14ac:dyDescent="0.25">
      <c r="A61" s="29">
        <v>58</v>
      </c>
      <c r="B61" s="34" t="s">
        <v>616</v>
      </c>
      <c r="C61" s="35" t="s">
        <v>254</v>
      </c>
      <c r="D61" s="35" t="s">
        <v>67</v>
      </c>
      <c r="E61" s="16" t="s">
        <v>549</v>
      </c>
      <c r="F61" s="16">
        <v>6</v>
      </c>
      <c r="G61" s="17" t="s">
        <v>297</v>
      </c>
      <c r="H61" s="19">
        <v>39</v>
      </c>
      <c r="I61" s="32" t="s">
        <v>9</v>
      </c>
      <c r="J61" s="33"/>
    </row>
    <row r="62" spans="1:10" ht="15.75" x14ac:dyDescent="0.25">
      <c r="A62" s="29">
        <v>59</v>
      </c>
      <c r="B62" s="34" t="s">
        <v>617</v>
      </c>
      <c r="C62" s="35" t="s">
        <v>193</v>
      </c>
      <c r="D62" s="35" t="s">
        <v>87</v>
      </c>
      <c r="E62" s="16" t="s">
        <v>535</v>
      </c>
      <c r="F62" s="16">
        <v>6</v>
      </c>
      <c r="G62" s="17" t="s">
        <v>297</v>
      </c>
      <c r="H62" s="19">
        <v>39</v>
      </c>
      <c r="I62" s="32" t="s">
        <v>9</v>
      </c>
      <c r="J62" s="33"/>
    </row>
    <row r="63" spans="1:10" ht="15.75" x14ac:dyDescent="0.25">
      <c r="A63" s="29">
        <v>60</v>
      </c>
      <c r="B63" s="34" t="s">
        <v>618</v>
      </c>
      <c r="C63" s="35" t="s">
        <v>619</v>
      </c>
      <c r="D63" s="35" t="s">
        <v>81</v>
      </c>
      <c r="E63" s="16" t="s">
        <v>551</v>
      </c>
      <c r="F63" s="16">
        <v>6</v>
      </c>
      <c r="G63" s="17" t="s">
        <v>297</v>
      </c>
      <c r="H63" s="19">
        <v>39</v>
      </c>
      <c r="I63" s="32" t="s">
        <v>9</v>
      </c>
      <c r="J63" s="33"/>
    </row>
    <row r="64" spans="1:10" ht="15.75" x14ac:dyDescent="0.25">
      <c r="A64" s="29">
        <v>61</v>
      </c>
      <c r="B64" s="34" t="s">
        <v>620</v>
      </c>
      <c r="C64" s="35" t="s">
        <v>404</v>
      </c>
      <c r="D64" s="35" t="s">
        <v>196</v>
      </c>
      <c r="E64" s="16" t="s">
        <v>546</v>
      </c>
      <c r="F64" s="16">
        <v>6</v>
      </c>
      <c r="G64" s="17" t="s">
        <v>297</v>
      </c>
      <c r="H64" s="19">
        <f>12+7+15+4</f>
        <v>38</v>
      </c>
      <c r="I64" s="32" t="s">
        <v>9</v>
      </c>
      <c r="J64" s="33"/>
    </row>
    <row r="65" spans="1:10" ht="15.75" x14ac:dyDescent="0.25">
      <c r="A65" s="29">
        <v>62</v>
      </c>
      <c r="B65" s="34" t="s">
        <v>621</v>
      </c>
      <c r="C65" s="35" t="s">
        <v>622</v>
      </c>
      <c r="D65" s="35" t="s">
        <v>151</v>
      </c>
      <c r="E65" s="16" t="s">
        <v>546</v>
      </c>
      <c r="F65" s="16">
        <v>6</v>
      </c>
      <c r="G65" s="17" t="s">
        <v>297</v>
      </c>
      <c r="H65" s="19">
        <f>16+10+12</f>
        <v>38</v>
      </c>
      <c r="I65" s="32" t="s">
        <v>9</v>
      </c>
      <c r="J65" s="33"/>
    </row>
    <row r="66" spans="1:10" ht="15.75" x14ac:dyDescent="0.25">
      <c r="A66" s="29">
        <v>63</v>
      </c>
      <c r="B66" s="34" t="s">
        <v>623</v>
      </c>
      <c r="C66" s="35" t="s">
        <v>246</v>
      </c>
      <c r="D66" s="35" t="s">
        <v>624</v>
      </c>
      <c r="E66" s="16" t="s">
        <v>546</v>
      </c>
      <c r="F66" s="16">
        <v>6</v>
      </c>
      <c r="G66" s="17" t="s">
        <v>297</v>
      </c>
      <c r="H66" s="19">
        <v>38</v>
      </c>
      <c r="I66" s="32" t="s">
        <v>9</v>
      </c>
      <c r="J66" s="33"/>
    </row>
    <row r="67" spans="1:10" ht="15.75" x14ac:dyDescent="0.25">
      <c r="A67" s="29">
        <v>64</v>
      </c>
      <c r="B67" s="34" t="s">
        <v>625</v>
      </c>
      <c r="C67" s="35" t="s">
        <v>89</v>
      </c>
      <c r="D67" s="35" t="s">
        <v>64</v>
      </c>
      <c r="E67" s="16" t="s">
        <v>626</v>
      </c>
      <c r="F67" s="16">
        <v>6</v>
      </c>
      <c r="G67" s="17" t="s">
        <v>297</v>
      </c>
      <c r="H67" s="19">
        <v>38</v>
      </c>
      <c r="I67" s="32" t="s">
        <v>9</v>
      </c>
      <c r="J67" s="33"/>
    </row>
    <row r="68" spans="1:10" ht="15.75" x14ac:dyDescent="0.25">
      <c r="A68" s="29">
        <v>65</v>
      </c>
      <c r="B68" s="34" t="s">
        <v>627</v>
      </c>
      <c r="C68" s="35" t="s">
        <v>221</v>
      </c>
      <c r="D68" s="35" t="s">
        <v>251</v>
      </c>
      <c r="E68" s="16" t="s">
        <v>585</v>
      </c>
      <c r="F68" s="16">
        <v>6</v>
      </c>
      <c r="G68" s="17" t="s">
        <v>297</v>
      </c>
      <c r="H68" s="19">
        <v>38</v>
      </c>
      <c r="I68" s="32" t="s">
        <v>9</v>
      </c>
      <c r="J68" s="33"/>
    </row>
    <row r="69" spans="1:10" ht="15.75" x14ac:dyDescent="0.25">
      <c r="A69" s="29">
        <v>66</v>
      </c>
      <c r="B69" s="34" t="s">
        <v>628</v>
      </c>
      <c r="C69" s="35" t="s">
        <v>343</v>
      </c>
      <c r="D69" s="35" t="s">
        <v>365</v>
      </c>
      <c r="E69" s="16" t="s">
        <v>535</v>
      </c>
      <c r="F69" s="16">
        <v>6</v>
      </c>
      <c r="G69" s="17" t="s">
        <v>297</v>
      </c>
      <c r="H69" s="19">
        <v>38</v>
      </c>
      <c r="I69" s="32" t="s">
        <v>9</v>
      </c>
      <c r="J69" s="33"/>
    </row>
    <row r="70" spans="1:10" ht="15.75" x14ac:dyDescent="0.25">
      <c r="A70" s="29">
        <v>67</v>
      </c>
      <c r="B70" s="34" t="s">
        <v>629</v>
      </c>
      <c r="C70" s="35" t="s">
        <v>108</v>
      </c>
      <c r="D70" s="35" t="s">
        <v>369</v>
      </c>
      <c r="E70" s="16" t="s">
        <v>551</v>
      </c>
      <c r="F70" s="16">
        <v>6</v>
      </c>
      <c r="G70" s="17" t="s">
        <v>297</v>
      </c>
      <c r="H70" s="19">
        <v>38</v>
      </c>
      <c r="I70" s="32" t="s">
        <v>9</v>
      </c>
      <c r="J70" s="33"/>
    </row>
    <row r="71" spans="1:10" ht="15.75" x14ac:dyDescent="0.25">
      <c r="A71" s="29">
        <v>68</v>
      </c>
      <c r="B71" s="34" t="s">
        <v>630</v>
      </c>
      <c r="C71" s="35" t="s">
        <v>333</v>
      </c>
      <c r="D71" s="35" t="s">
        <v>369</v>
      </c>
      <c r="E71" s="16" t="s">
        <v>542</v>
      </c>
      <c r="F71" s="16">
        <v>6</v>
      </c>
      <c r="G71" s="17" t="s">
        <v>297</v>
      </c>
      <c r="H71" s="19">
        <f>12+7+18</f>
        <v>37</v>
      </c>
      <c r="I71" s="32" t="s">
        <v>9</v>
      </c>
      <c r="J71" s="33"/>
    </row>
    <row r="72" spans="1:10" ht="15.75" x14ac:dyDescent="0.25">
      <c r="A72" s="29">
        <v>69</v>
      </c>
      <c r="B72" s="34" t="s">
        <v>631</v>
      </c>
      <c r="C72" s="35" t="s">
        <v>526</v>
      </c>
      <c r="D72" s="35" t="s">
        <v>95</v>
      </c>
      <c r="E72" s="16" t="s">
        <v>549</v>
      </c>
      <c r="F72" s="16">
        <v>6</v>
      </c>
      <c r="G72" s="17" t="s">
        <v>297</v>
      </c>
      <c r="H72" s="19">
        <v>37</v>
      </c>
      <c r="I72" s="32" t="s">
        <v>9</v>
      </c>
      <c r="J72" s="32"/>
    </row>
    <row r="73" spans="1:10" ht="15.75" x14ac:dyDescent="0.25">
      <c r="A73" s="29">
        <v>70</v>
      </c>
      <c r="B73" s="34" t="s">
        <v>632</v>
      </c>
      <c r="C73" s="35" t="s">
        <v>633</v>
      </c>
      <c r="D73" s="35" t="s">
        <v>634</v>
      </c>
      <c r="E73" s="16" t="s">
        <v>535</v>
      </c>
      <c r="F73" s="16">
        <v>6</v>
      </c>
      <c r="G73" s="17" t="s">
        <v>297</v>
      </c>
      <c r="H73" s="19">
        <v>37</v>
      </c>
      <c r="I73" s="32" t="s">
        <v>9</v>
      </c>
      <c r="J73" s="33"/>
    </row>
    <row r="74" spans="1:10" ht="15.75" x14ac:dyDescent="0.25">
      <c r="A74" s="29">
        <v>71</v>
      </c>
      <c r="B74" s="34" t="s">
        <v>635</v>
      </c>
      <c r="C74" s="35" t="s">
        <v>271</v>
      </c>
      <c r="D74" s="35" t="s">
        <v>60</v>
      </c>
      <c r="E74" s="16" t="s">
        <v>535</v>
      </c>
      <c r="F74" s="16">
        <v>6</v>
      </c>
      <c r="G74" s="17" t="s">
        <v>297</v>
      </c>
      <c r="H74" s="19">
        <v>37</v>
      </c>
      <c r="I74" s="32" t="s">
        <v>9</v>
      </c>
      <c r="J74" s="33"/>
    </row>
    <row r="75" spans="1:10" ht="15.75" x14ac:dyDescent="0.25">
      <c r="A75" s="29">
        <v>72</v>
      </c>
      <c r="B75" s="34" t="s">
        <v>636</v>
      </c>
      <c r="C75" s="35" t="s">
        <v>322</v>
      </c>
      <c r="D75" s="35" t="s">
        <v>247</v>
      </c>
      <c r="E75" s="16" t="s">
        <v>551</v>
      </c>
      <c r="F75" s="16">
        <v>6</v>
      </c>
      <c r="G75" s="17" t="s">
        <v>297</v>
      </c>
      <c r="H75" s="19">
        <v>37</v>
      </c>
      <c r="I75" s="32" t="s">
        <v>9</v>
      </c>
      <c r="J75" s="33"/>
    </row>
    <row r="76" spans="1:10" ht="15.75" x14ac:dyDescent="0.25">
      <c r="A76" s="29">
        <v>73</v>
      </c>
      <c r="B76" s="34" t="s">
        <v>596</v>
      </c>
      <c r="C76" s="35" t="s">
        <v>121</v>
      </c>
      <c r="D76" s="35" t="s">
        <v>67</v>
      </c>
      <c r="E76" s="16" t="s">
        <v>546</v>
      </c>
      <c r="F76" s="16">
        <v>6</v>
      </c>
      <c r="G76" s="17" t="s">
        <v>297</v>
      </c>
      <c r="H76" s="19">
        <f>8+4+4+2+18</f>
        <v>36</v>
      </c>
      <c r="I76" s="33" t="s">
        <v>10</v>
      </c>
      <c r="J76" s="33"/>
    </row>
    <row r="77" spans="1:10" ht="15.75" x14ac:dyDescent="0.25">
      <c r="A77" s="29">
        <v>74</v>
      </c>
      <c r="B77" s="34" t="s">
        <v>637</v>
      </c>
      <c r="C77" s="35" t="s">
        <v>103</v>
      </c>
      <c r="D77" s="35" t="s">
        <v>154</v>
      </c>
      <c r="E77" s="16" t="s">
        <v>542</v>
      </c>
      <c r="F77" s="16">
        <v>6</v>
      </c>
      <c r="G77" s="17" t="s">
        <v>297</v>
      </c>
      <c r="H77" s="19">
        <f>10+4+15+7</f>
        <v>36</v>
      </c>
      <c r="I77" s="33" t="s">
        <v>10</v>
      </c>
      <c r="J77" s="32"/>
    </row>
    <row r="78" spans="1:10" ht="15.75" x14ac:dyDescent="0.25">
      <c r="A78" s="29">
        <v>75</v>
      </c>
      <c r="B78" s="34" t="s">
        <v>638</v>
      </c>
      <c r="C78" s="35" t="s">
        <v>639</v>
      </c>
      <c r="D78" s="35" t="s">
        <v>196</v>
      </c>
      <c r="E78" s="16" t="s">
        <v>542</v>
      </c>
      <c r="F78" s="16">
        <v>6</v>
      </c>
      <c r="G78" s="17" t="s">
        <v>297</v>
      </c>
      <c r="H78" s="19">
        <f>12+12+12</f>
        <v>36</v>
      </c>
      <c r="I78" s="33" t="s">
        <v>10</v>
      </c>
      <c r="J78" s="33"/>
    </row>
    <row r="79" spans="1:10" ht="15.75" x14ac:dyDescent="0.25">
      <c r="A79" s="29">
        <v>76</v>
      </c>
      <c r="B79" s="34" t="s">
        <v>640</v>
      </c>
      <c r="C79" s="35" t="s">
        <v>641</v>
      </c>
      <c r="D79" s="35" t="s">
        <v>158</v>
      </c>
      <c r="E79" s="16" t="s">
        <v>585</v>
      </c>
      <c r="F79" s="16">
        <v>6</v>
      </c>
      <c r="G79" s="17" t="s">
        <v>297</v>
      </c>
      <c r="H79" s="19">
        <v>36</v>
      </c>
      <c r="I79" s="33" t="s">
        <v>10</v>
      </c>
      <c r="J79" s="33"/>
    </row>
    <row r="80" spans="1:10" ht="15.75" x14ac:dyDescent="0.25">
      <c r="A80" s="29">
        <v>77</v>
      </c>
      <c r="B80" s="30" t="s">
        <v>642</v>
      </c>
      <c r="C80" s="31" t="s">
        <v>221</v>
      </c>
      <c r="D80" s="31" t="s">
        <v>176</v>
      </c>
      <c r="E80" s="16" t="s">
        <v>542</v>
      </c>
      <c r="F80" s="16">
        <v>6</v>
      </c>
      <c r="G80" s="17" t="s">
        <v>297</v>
      </c>
      <c r="H80" s="19">
        <f>10+4+21</f>
        <v>35</v>
      </c>
      <c r="I80" s="33" t="s">
        <v>10</v>
      </c>
      <c r="J80" s="33"/>
    </row>
    <row r="81" spans="1:10" ht="15.75" x14ac:dyDescent="0.25">
      <c r="A81" s="29">
        <v>78</v>
      </c>
      <c r="B81" s="34" t="s">
        <v>643</v>
      </c>
      <c r="C81" s="35" t="s">
        <v>644</v>
      </c>
      <c r="D81" s="35" t="s">
        <v>365</v>
      </c>
      <c r="E81" s="16" t="s">
        <v>585</v>
      </c>
      <c r="F81" s="16">
        <v>6</v>
      </c>
      <c r="G81" s="17" t="s">
        <v>297</v>
      </c>
      <c r="H81" s="19">
        <v>35</v>
      </c>
      <c r="I81" s="33" t="s">
        <v>10</v>
      </c>
      <c r="J81" s="33"/>
    </row>
    <row r="82" spans="1:10" ht="15.75" x14ac:dyDescent="0.25">
      <c r="A82" s="29">
        <v>79</v>
      </c>
      <c r="B82" s="34" t="s">
        <v>645</v>
      </c>
      <c r="C82" s="35" t="s">
        <v>63</v>
      </c>
      <c r="D82" s="35" t="s">
        <v>60</v>
      </c>
      <c r="E82" s="16" t="s">
        <v>535</v>
      </c>
      <c r="F82" s="16">
        <v>6</v>
      </c>
      <c r="G82" s="17" t="s">
        <v>297</v>
      </c>
      <c r="H82" s="19">
        <v>35</v>
      </c>
      <c r="I82" s="33" t="s">
        <v>10</v>
      </c>
      <c r="J82" s="33"/>
    </row>
    <row r="83" spans="1:10" ht="15.75" x14ac:dyDescent="0.25">
      <c r="A83" s="29">
        <v>80</v>
      </c>
      <c r="B83" s="34" t="s">
        <v>646</v>
      </c>
      <c r="C83" s="35" t="s">
        <v>647</v>
      </c>
      <c r="D83" s="35" t="s">
        <v>196</v>
      </c>
      <c r="E83" s="16" t="s">
        <v>551</v>
      </c>
      <c r="F83" s="16">
        <v>6</v>
      </c>
      <c r="G83" s="17" t="s">
        <v>297</v>
      </c>
      <c r="H83" s="19">
        <v>35</v>
      </c>
      <c r="I83" s="33" t="s">
        <v>10</v>
      </c>
      <c r="J83" s="33"/>
    </row>
    <row r="84" spans="1:10" ht="15.75" x14ac:dyDescent="0.25">
      <c r="A84" s="29">
        <v>81</v>
      </c>
      <c r="B84" s="34" t="s">
        <v>648</v>
      </c>
      <c r="C84" s="35" t="s">
        <v>139</v>
      </c>
      <c r="D84" s="35" t="s">
        <v>87</v>
      </c>
      <c r="E84" s="16" t="s">
        <v>546</v>
      </c>
      <c r="F84" s="16">
        <v>6</v>
      </c>
      <c r="G84" s="17" t="s">
        <v>297</v>
      </c>
      <c r="H84" s="19">
        <f>18+8+8</f>
        <v>34</v>
      </c>
      <c r="I84" s="33" t="s">
        <v>10</v>
      </c>
      <c r="J84" s="32"/>
    </row>
    <row r="85" spans="1:10" ht="15.75" x14ac:dyDescent="0.25">
      <c r="A85" s="29">
        <v>82</v>
      </c>
      <c r="B85" s="34" t="s">
        <v>649</v>
      </c>
      <c r="C85" s="35" t="s">
        <v>650</v>
      </c>
      <c r="D85" s="35" t="s">
        <v>651</v>
      </c>
      <c r="E85" s="16" t="s">
        <v>542</v>
      </c>
      <c r="F85" s="16">
        <v>6</v>
      </c>
      <c r="G85" s="17" t="s">
        <v>297</v>
      </c>
      <c r="H85" s="19">
        <f>10+6+18</f>
        <v>34</v>
      </c>
      <c r="I85" s="33" t="s">
        <v>10</v>
      </c>
      <c r="J85" s="33"/>
    </row>
    <row r="86" spans="1:10" ht="15.75" x14ac:dyDescent="0.25">
      <c r="A86" s="29">
        <v>83</v>
      </c>
      <c r="B86" s="34" t="s">
        <v>652</v>
      </c>
      <c r="C86" s="35" t="s">
        <v>217</v>
      </c>
      <c r="D86" s="35" t="s">
        <v>282</v>
      </c>
      <c r="E86" s="16" t="s">
        <v>542</v>
      </c>
      <c r="F86" s="16">
        <v>6</v>
      </c>
      <c r="G86" s="17" t="s">
        <v>297</v>
      </c>
      <c r="H86" s="19">
        <f>10+6+18</f>
        <v>34</v>
      </c>
      <c r="I86" s="33" t="s">
        <v>10</v>
      </c>
      <c r="J86" s="33"/>
    </row>
    <row r="87" spans="1:10" ht="15.75" x14ac:dyDescent="0.25">
      <c r="A87" s="29">
        <v>84</v>
      </c>
      <c r="B87" s="34" t="s">
        <v>653</v>
      </c>
      <c r="C87" s="35" t="s">
        <v>654</v>
      </c>
      <c r="D87" s="35" t="s">
        <v>655</v>
      </c>
      <c r="E87" s="16" t="s">
        <v>554</v>
      </c>
      <c r="F87" s="16">
        <v>6</v>
      </c>
      <c r="G87" s="17" t="s">
        <v>297</v>
      </c>
      <c r="H87" s="19">
        <v>34</v>
      </c>
      <c r="I87" s="33" t="s">
        <v>10</v>
      </c>
      <c r="J87" s="33"/>
    </row>
    <row r="88" spans="1:10" ht="15.75" x14ac:dyDescent="0.25">
      <c r="A88" s="29">
        <v>85</v>
      </c>
      <c r="B88" s="34" t="s">
        <v>656</v>
      </c>
      <c r="C88" s="35" t="s">
        <v>83</v>
      </c>
      <c r="D88" s="35" t="s">
        <v>176</v>
      </c>
      <c r="E88" s="16" t="s">
        <v>554</v>
      </c>
      <c r="F88" s="16">
        <v>6</v>
      </c>
      <c r="G88" s="17" t="s">
        <v>297</v>
      </c>
      <c r="H88" s="19">
        <v>34</v>
      </c>
      <c r="I88" s="33" t="s">
        <v>10</v>
      </c>
      <c r="J88" s="33"/>
    </row>
    <row r="89" spans="1:10" ht="15.75" x14ac:dyDescent="0.25">
      <c r="A89" s="29">
        <v>86</v>
      </c>
      <c r="B89" s="34" t="s">
        <v>657</v>
      </c>
      <c r="C89" s="35" t="s">
        <v>182</v>
      </c>
      <c r="D89" s="35" t="s">
        <v>146</v>
      </c>
      <c r="E89" s="16" t="s">
        <v>626</v>
      </c>
      <c r="F89" s="16">
        <v>6</v>
      </c>
      <c r="G89" s="17" t="s">
        <v>297</v>
      </c>
      <c r="H89" s="19">
        <v>34</v>
      </c>
      <c r="I89" s="33" t="s">
        <v>10</v>
      </c>
      <c r="J89" s="33"/>
    </row>
    <row r="90" spans="1:10" ht="15.75" x14ac:dyDescent="0.25">
      <c r="A90" s="29">
        <v>87</v>
      </c>
      <c r="B90" s="34" t="s">
        <v>658</v>
      </c>
      <c r="C90" s="35" t="s">
        <v>463</v>
      </c>
      <c r="D90" s="35" t="s">
        <v>64</v>
      </c>
      <c r="E90" s="16" t="s">
        <v>626</v>
      </c>
      <c r="F90" s="16">
        <v>6</v>
      </c>
      <c r="G90" s="17" t="s">
        <v>297</v>
      </c>
      <c r="H90" s="19">
        <v>34</v>
      </c>
      <c r="I90" s="33" t="s">
        <v>10</v>
      </c>
      <c r="J90" s="33"/>
    </row>
    <row r="91" spans="1:10" ht="15.75" x14ac:dyDescent="0.25">
      <c r="A91" s="29">
        <v>88</v>
      </c>
      <c r="B91" s="34" t="s">
        <v>659</v>
      </c>
      <c r="C91" s="35" t="s">
        <v>463</v>
      </c>
      <c r="D91" s="35" t="s">
        <v>369</v>
      </c>
      <c r="E91" s="16" t="s">
        <v>551</v>
      </c>
      <c r="F91" s="16">
        <v>6</v>
      </c>
      <c r="G91" s="17" t="s">
        <v>297</v>
      </c>
      <c r="H91" s="19">
        <v>34</v>
      </c>
      <c r="I91" s="33" t="s">
        <v>10</v>
      </c>
      <c r="J91" s="33"/>
    </row>
    <row r="92" spans="1:10" ht="15.75" x14ac:dyDescent="0.25">
      <c r="A92" s="29">
        <v>89</v>
      </c>
      <c r="B92" s="34" t="s">
        <v>660</v>
      </c>
      <c r="C92" s="35" t="s">
        <v>217</v>
      </c>
      <c r="D92" s="35" t="s">
        <v>146</v>
      </c>
      <c r="E92" s="16" t="s">
        <v>546</v>
      </c>
      <c r="F92" s="16">
        <v>6</v>
      </c>
      <c r="G92" s="17" t="s">
        <v>297</v>
      </c>
      <c r="H92" s="19">
        <f>10+8+15</f>
        <v>33</v>
      </c>
      <c r="I92" s="33" t="s">
        <v>10</v>
      </c>
      <c r="J92" s="32"/>
    </row>
    <row r="93" spans="1:10" ht="15.75" x14ac:dyDescent="0.25">
      <c r="A93" s="29">
        <v>90</v>
      </c>
      <c r="B93" s="34" t="s">
        <v>661</v>
      </c>
      <c r="C93" s="35" t="s">
        <v>466</v>
      </c>
      <c r="D93" s="35" t="s">
        <v>176</v>
      </c>
      <c r="E93" s="16" t="s">
        <v>542</v>
      </c>
      <c r="F93" s="16">
        <v>6</v>
      </c>
      <c r="G93" s="17" t="s">
        <v>297</v>
      </c>
      <c r="H93" s="19">
        <f>16+8+9</f>
        <v>33</v>
      </c>
      <c r="I93" s="33" t="s">
        <v>10</v>
      </c>
      <c r="J93" s="33"/>
    </row>
    <row r="94" spans="1:10" ht="15.75" x14ac:dyDescent="0.25">
      <c r="A94" s="29">
        <v>91</v>
      </c>
      <c r="B94" s="34" t="s">
        <v>662</v>
      </c>
      <c r="C94" s="35" t="s">
        <v>179</v>
      </c>
      <c r="D94" s="35" t="s">
        <v>396</v>
      </c>
      <c r="E94" s="16" t="s">
        <v>549</v>
      </c>
      <c r="F94" s="16">
        <v>6</v>
      </c>
      <c r="G94" s="17" t="s">
        <v>297</v>
      </c>
      <c r="H94" s="19">
        <v>33</v>
      </c>
      <c r="I94" s="33" t="s">
        <v>10</v>
      </c>
      <c r="J94" s="33"/>
    </row>
    <row r="95" spans="1:10" ht="15.75" x14ac:dyDescent="0.25">
      <c r="A95" s="29">
        <v>92</v>
      </c>
      <c r="B95" s="34" t="s">
        <v>663</v>
      </c>
      <c r="C95" s="35" t="s">
        <v>664</v>
      </c>
      <c r="D95" s="35" t="s">
        <v>665</v>
      </c>
      <c r="E95" s="16" t="s">
        <v>626</v>
      </c>
      <c r="F95" s="16">
        <v>6</v>
      </c>
      <c r="G95" s="17" t="s">
        <v>297</v>
      </c>
      <c r="H95" s="19">
        <v>33</v>
      </c>
      <c r="I95" s="33" t="s">
        <v>10</v>
      </c>
      <c r="J95" s="33"/>
    </row>
    <row r="96" spans="1:10" ht="15.75" x14ac:dyDescent="0.25">
      <c r="A96" s="29">
        <v>93</v>
      </c>
      <c r="B96" s="34" t="s">
        <v>666</v>
      </c>
      <c r="C96" s="35" t="s">
        <v>63</v>
      </c>
      <c r="D96" s="35" t="s">
        <v>79</v>
      </c>
      <c r="E96" s="16" t="s">
        <v>535</v>
      </c>
      <c r="F96" s="16">
        <v>6</v>
      </c>
      <c r="G96" s="17" t="s">
        <v>297</v>
      </c>
      <c r="H96" s="19">
        <v>33</v>
      </c>
      <c r="I96" s="33" t="s">
        <v>10</v>
      </c>
      <c r="J96" s="32"/>
    </row>
    <row r="97" spans="1:10" ht="15.75" x14ac:dyDescent="0.25">
      <c r="A97" s="29">
        <v>94</v>
      </c>
      <c r="B97" s="34" t="s">
        <v>667</v>
      </c>
      <c r="C97" s="35" t="s">
        <v>217</v>
      </c>
      <c r="D97" s="35" t="s">
        <v>176</v>
      </c>
      <c r="E97" s="16" t="s">
        <v>535</v>
      </c>
      <c r="F97" s="16">
        <v>6</v>
      </c>
      <c r="G97" s="17" t="s">
        <v>297</v>
      </c>
      <c r="H97" s="19">
        <v>33</v>
      </c>
      <c r="I97" s="33" t="s">
        <v>10</v>
      </c>
      <c r="J97" s="33"/>
    </row>
    <row r="98" spans="1:10" ht="15.75" x14ac:dyDescent="0.25">
      <c r="A98" s="29">
        <v>95</v>
      </c>
      <c r="B98" s="34" t="s">
        <v>668</v>
      </c>
      <c r="C98" s="35" t="s">
        <v>669</v>
      </c>
      <c r="D98" s="35" t="s">
        <v>670</v>
      </c>
      <c r="E98" s="16" t="s">
        <v>546</v>
      </c>
      <c r="F98" s="16">
        <v>6</v>
      </c>
      <c r="G98" s="17" t="s">
        <v>297</v>
      </c>
      <c r="H98" s="19">
        <f>10+10+0+12</f>
        <v>32</v>
      </c>
      <c r="I98" s="33" t="s">
        <v>10</v>
      </c>
      <c r="J98" s="33"/>
    </row>
    <row r="99" spans="1:10" ht="15.75" x14ac:dyDescent="0.25">
      <c r="A99" s="29">
        <v>96</v>
      </c>
      <c r="B99" s="34" t="s">
        <v>671</v>
      </c>
      <c r="C99" s="35" t="s">
        <v>672</v>
      </c>
      <c r="D99" s="35" t="s">
        <v>81</v>
      </c>
      <c r="E99" s="16" t="s">
        <v>542</v>
      </c>
      <c r="F99" s="16">
        <v>6</v>
      </c>
      <c r="G99" s="17" t="s">
        <v>297</v>
      </c>
      <c r="H99" s="19">
        <f>10+7+15</f>
        <v>32</v>
      </c>
      <c r="I99" s="33" t="s">
        <v>10</v>
      </c>
      <c r="J99" s="32"/>
    </row>
    <row r="100" spans="1:10" ht="15.75" x14ac:dyDescent="0.25">
      <c r="A100" s="29">
        <v>97</v>
      </c>
      <c r="B100" s="34" t="s">
        <v>519</v>
      </c>
      <c r="C100" s="35" t="s">
        <v>486</v>
      </c>
      <c r="D100" s="35" t="s">
        <v>155</v>
      </c>
      <c r="E100" s="16" t="s">
        <v>542</v>
      </c>
      <c r="F100" s="16">
        <v>6</v>
      </c>
      <c r="G100" s="17" t="s">
        <v>297</v>
      </c>
      <c r="H100" s="19">
        <f>16+12+4</f>
        <v>32</v>
      </c>
      <c r="I100" s="33" t="s">
        <v>10</v>
      </c>
      <c r="J100" s="33"/>
    </row>
    <row r="101" spans="1:10" ht="15.75" x14ac:dyDescent="0.25">
      <c r="A101" s="29">
        <v>98</v>
      </c>
      <c r="B101" s="34" t="s">
        <v>673</v>
      </c>
      <c r="C101" s="35" t="s">
        <v>167</v>
      </c>
      <c r="D101" s="35" t="s">
        <v>146</v>
      </c>
      <c r="E101" s="16" t="s">
        <v>549</v>
      </c>
      <c r="F101" s="16">
        <v>6</v>
      </c>
      <c r="G101" s="17" t="s">
        <v>297</v>
      </c>
      <c r="H101" s="19">
        <v>32</v>
      </c>
      <c r="I101" s="33" t="s">
        <v>10</v>
      </c>
      <c r="J101" s="33"/>
    </row>
    <row r="102" spans="1:10" ht="15.75" x14ac:dyDescent="0.25">
      <c r="A102" s="29">
        <v>99</v>
      </c>
      <c r="B102" s="34" t="s">
        <v>674</v>
      </c>
      <c r="C102" s="35" t="s">
        <v>675</v>
      </c>
      <c r="D102" s="35" t="s">
        <v>278</v>
      </c>
      <c r="E102" s="16" t="s">
        <v>549</v>
      </c>
      <c r="F102" s="16">
        <v>6</v>
      </c>
      <c r="G102" s="17" t="s">
        <v>297</v>
      </c>
      <c r="H102" s="19">
        <v>32</v>
      </c>
      <c r="I102" s="33" t="s">
        <v>10</v>
      </c>
      <c r="J102" s="33"/>
    </row>
    <row r="103" spans="1:10" ht="15.75" x14ac:dyDescent="0.25">
      <c r="A103" s="29">
        <v>100</v>
      </c>
      <c r="B103" s="34" t="s">
        <v>676</v>
      </c>
      <c r="C103" s="35" t="s">
        <v>179</v>
      </c>
      <c r="D103" s="35" t="s">
        <v>236</v>
      </c>
      <c r="E103" s="16" t="s">
        <v>549</v>
      </c>
      <c r="F103" s="16">
        <v>6</v>
      </c>
      <c r="G103" s="17" t="s">
        <v>297</v>
      </c>
      <c r="H103" s="19">
        <v>32</v>
      </c>
      <c r="I103" s="33" t="s">
        <v>10</v>
      </c>
      <c r="J103" s="33"/>
    </row>
    <row r="104" spans="1:10" ht="15.75" x14ac:dyDescent="0.25">
      <c r="A104" s="29">
        <v>101</v>
      </c>
      <c r="B104" s="30" t="s">
        <v>677</v>
      </c>
      <c r="C104" s="31" t="s">
        <v>92</v>
      </c>
      <c r="D104" s="31" t="s">
        <v>155</v>
      </c>
      <c r="E104" s="16" t="s">
        <v>626</v>
      </c>
      <c r="F104" s="16">
        <v>6</v>
      </c>
      <c r="G104" s="17" t="s">
        <v>297</v>
      </c>
      <c r="H104" s="19">
        <v>32</v>
      </c>
      <c r="I104" s="33" t="s">
        <v>10</v>
      </c>
      <c r="J104" s="33"/>
    </row>
    <row r="105" spans="1:10" ht="15.75" x14ac:dyDescent="0.25">
      <c r="A105" s="29">
        <v>102</v>
      </c>
      <c r="B105" s="34" t="s">
        <v>678</v>
      </c>
      <c r="C105" s="35" t="s">
        <v>679</v>
      </c>
      <c r="D105" s="35" t="s">
        <v>351</v>
      </c>
      <c r="E105" s="16" t="s">
        <v>585</v>
      </c>
      <c r="F105" s="16">
        <v>6</v>
      </c>
      <c r="G105" s="17" t="s">
        <v>297</v>
      </c>
      <c r="H105" s="19">
        <v>32</v>
      </c>
      <c r="I105" s="33" t="s">
        <v>10</v>
      </c>
      <c r="J105" s="33"/>
    </row>
    <row r="106" spans="1:10" ht="15.75" x14ac:dyDescent="0.25">
      <c r="A106" s="29">
        <v>103</v>
      </c>
      <c r="B106" s="34" t="s">
        <v>401</v>
      </c>
      <c r="C106" s="35" t="s">
        <v>69</v>
      </c>
      <c r="D106" s="35" t="s">
        <v>196</v>
      </c>
      <c r="E106" s="16" t="s">
        <v>585</v>
      </c>
      <c r="F106" s="16">
        <v>6</v>
      </c>
      <c r="G106" s="17" t="s">
        <v>297</v>
      </c>
      <c r="H106" s="19">
        <v>32</v>
      </c>
      <c r="I106" s="33" t="s">
        <v>10</v>
      </c>
      <c r="J106" s="33"/>
    </row>
    <row r="107" spans="1:10" ht="15.75" x14ac:dyDescent="0.25">
      <c r="A107" s="29">
        <v>104</v>
      </c>
      <c r="B107" s="34" t="s">
        <v>680</v>
      </c>
      <c r="C107" s="35" t="s">
        <v>83</v>
      </c>
      <c r="D107" s="35" t="s">
        <v>196</v>
      </c>
      <c r="E107" s="16" t="s">
        <v>585</v>
      </c>
      <c r="F107" s="16">
        <v>6</v>
      </c>
      <c r="G107" s="17" t="s">
        <v>297</v>
      </c>
      <c r="H107" s="19">
        <v>32</v>
      </c>
      <c r="I107" s="33" t="s">
        <v>10</v>
      </c>
      <c r="J107" s="32"/>
    </row>
    <row r="108" spans="1:10" ht="15.75" x14ac:dyDescent="0.25">
      <c r="A108" s="29">
        <v>105</v>
      </c>
      <c r="B108" s="34" t="s">
        <v>681</v>
      </c>
      <c r="C108" s="35" t="s">
        <v>682</v>
      </c>
      <c r="D108" s="35" t="s">
        <v>79</v>
      </c>
      <c r="E108" s="16" t="s">
        <v>551</v>
      </c>
      <c r="F108" s="16">
        <v>6</v>
      </c>
      <c r="G108" s="17" t="s">
        <v>297</v>
      </c>
      <c r="H108" s="19">
        <v>32</v>
      </c>
      <c r="I108" s="33" t="s">
        <v>10</v>
      </c>
      <c r="J108" s="33"/>
    </row>
    <row r="109" spans="1:10" ht="15.75" x14ac:dyDescent="0.25">
      <c r="A109" s="29">
        <v>106</v>
      </c>
      <c r="B109" s="34" t="s">
        <v>683</v>
      </c>
      <c r="C109" s="35" t="s">
        <v>193</v>
      </c>
      <c r="D109" s="35" t="s">
        <v>163</v>
      </c>
      <c r="E109" s="16" t="s">
        <v>551</v>
      </c>
      <c r="F109" s="16">
        <v>6</v>
      </c>
      <c r="G109" s="17" t="s">
        <v>297</v>
      </c>
      <c r="H109" s="19">
        <v>32</v>
      </c>
      <c r="I109" s="33" t="s">
        <v>10</v>
      </c>
      <c r="J109" s="33"/>
    </row>
    <row r="110" spans="1:10" ht="15.75" x14ac:dyDescent="0.25">
      <c r="A110" s="29">
        <v>107</v>
      </c>
      <c r="B110" s="34" t="s">
        <v>684</v>
      </c>
      <c r="C110" s="35" t="s">
        <v>145</v>
      </c>
      <c r="D110" s="35" t="s">
        <v>196</v>
      </c>
      <c r="E110" s="16" t="s">
        <v>554</v>
      </c>
      <c r="F110" s="16">
        <v>6</v>
      </c>
      <c r="G110" s="17" t="s">
        <v>297</v>
      </c>
      <c r="H110" s="19">
        <v>31</v>
      </c>
      <c r="I110" s="33" t="s">
        <v>10</v>
      </c>
      <c r="J110" s="33"/>
    </row>
    <row r="111" spans="1:10" ht="15.75" x14ac:dyDescent="0.25">
      <c r="A111" s="29">
        <v>108</v>
      </c>
      <c r="B111" s="34" t="s">
        <v>685</v>
      </c>
      <c r="C111" s="35" t="s">
        <v>686</v>
      </c>
      <c r="D111" s="35" t="s">
        <v>104</v>
      </c>
      <c r="E111" s="16" t="s">
        <v>585</v>
      </c>
      <c r="F111" s="16">
        <v>6</v>
      </c>
      <c r="G111" s="17" t="s">
        <v>297</v>
      </c>
      <c r="H111" s="19">
        <v>31</v>
      </c>
      <c r="I111" s="33" t="s">
        <v>10</v>
      </c>
      <c r="J111" s="33"/>
    </row>
    <row r="112" spans="1:10" ht="15.75" x14ac:dyDescent="0.25">
      <c r="A112" s="29">
        <v>109</v>
      </c>
      <c r="B112" s="34" t="s">
        <v>687</v>
      </c>
      <c r="C112" s="35" t="s">
        <v>436</v>
      </c>
      <c r="D112" s="35" t="s">
        <v>688</v>
      </c>
      <c r="E112" s="16" t="s">
        <v>546</v>
      </c>
      <c r="F112" s="16">
        <v>6</v>
      </c>
      <c r="G112" s="17" t="s">
        <v>297</v>
      </c>
      <c r="H112" s="19">
        <f>14+6+10</f>
        <v>30</v>
      </c>
      <c r="I112" s="33" t="s">
        <v>10</v>
      </c>
      <c r="J112" s="33"/>
    </row>
    <row r="113" spans="1:10" ht="15.75" x14ac:dyDescent="0.25">
      <c r="A113" s="29">
        <v>110</v>
      </c>
      <c r="B113" s="34" t="s">
        <v>689</v>
      </c>
      <c r="C113" s="35" t="s">
        <v>114</v>
      </c>
      <c r="D113" s="35" t="s">
        <v>260</v>
      </c>
      <c r="E113" s="16" t="s">
        <v>542</v>
      </c>
      <c r="F113" s="16">
        <v>6</v>
      </c>
      <c r="G113" s="17" t="s">
        <v>297</v>
      </c>
      <c r="H113" s="19">
        <f>8+6+16</f>
        <v>30</v>
      </c>
      <c r="I113" s="33" t="s">
        <v>10</v>
      </c>
      <c r="J113" s="33"/>
    </row>
    <row r="114" spans="1:10" ht="15.75" x14ac:dyDescent="0.25">
      <c r="A114" s="29">
        <v>111</v>
      </c>
      <c r="B114" s="34" t="s">
        <v>690</v>
      </c>
      <c r="C114" s="35" t="s">
        <v>138</v>
      </c>
      <c r="D114" s="35" t="s">
        <v>196</v>
      </c>
      <c r="E114" s="16" t="s">
        <v>542</v>
      </c>
      <c r="F114" s="16">
        <v>6</v>
      </c>
      <c r="G114" s="17" t="s">
        <v>297</v>
      </c>
      <c r="H114" s="19">
        <f>10+6+14</f>
        <v>30</v>
      </c>
      <c r="I114" s="33" t="s">
        <v>10</v>
      </c>
      <c r="J114" s="32"/>
    </row>
    <row r="115" spans="1:10" ht="15.75" x14ac:dyDescent="0.25">
      <c r="A115" s="29">
        <v>112</v>
      </c>
      <c r="B115" s="34" t="s">
        <v>691</v>
      </c>
      <c r="C115" s="35" t="s">
        <v>692</v>
      </c>
      <c r="D115" s="35" t="s">
        <v>146</v>
      </c>
      <c r="E115" s="16" t="s">
        <v>549</v>
      </c>
      <c r="F115" s="16">
        <v>6</v>
      </c>
      <c r="G115" s="17" t="s">
        <v>297</v>
      </c>
      <c r="H115" s="19">
        <v>30</v>
      </c>
      <c r="I115" s="33" t="s">
        <v>10</v>
      </c>
      <c r="J115" s="33"/>
    </row>
    <row r="116" spans="1:10" ht="15.75" x14ac:dyDescent="0.25">
      <c r="A116" s="29">
        <v>113</v>
      </c>
      <c r="B116" s="34" t="s">
        <v>693</v>
      </c>
      <c r="C116" s="35" t="s">
        <v>694</v>
      </c>
      <c r="D116" s="35" t="s">
        <v>695</v>
      </c>
      <c r="E116" s="16" t="s">
        <v>554</v>
      </c>
      <c r="F116" s="16">
        <v>6</v>
      </c>
      <c r="G116" s="17" t="s">
        <v>297</v>
      </c>
      <c r="H116" s="19">
        <v>30</v>
      </c>
      <c r="I116" s="33" t="s">
        <v>10</v>
      </c>
      <c r="J116" s="33"/>
    </row>
    <row r="117" spans="1:10" ht="15.75" x14ac:dyDescent="0.25">
      <c r="A117" s="29">
        <v>114</v>
      </c>
      <c r="B117" s="34" t="s">
        <v>696</v>
      </c>
      <c r="C117" s="35" t="s">
        <v>697</v>
      </c>
      <c r="D117" s="35" t="s">
        <v>133</v>
      </c>
      <c r="E117" s="16" t="s">
        <v>554</v>
      </c>
      <c r="F117" s="16">
        <v>6</v>
      </c>
      <c r="G117" s="17" t="s">
        <v>297</v>
      </c>
      <c r="H117" s="19">
        <v>30</v>
      </c>
      <c r="I117" s="33" t="s">
        <v>10</v>
      </c>
      <c r="J117" s="33"/>
    </row>
    <row r="118" spans="1:10" ht="15.75" x14ac:dyDescent="0.25">
      <c r="A118" s="29">
        <v>115</v>
      </c>
      <c r="B118" s="34" t="s">
        <v>698</v>
      </c>
      <c r="C118" s="35" t="s">
        <v>124</v>
      </c>
      <c r="D118" s="35" t="s">
        <v>64</v>
      </c>
      <c r="E118" s="16" t="s">
        <v>626</v>
      </c>
      <c r="F118" s="16">
        <v>6</v>
      </c>
      <c r="G118" s="17" t="s">
        <v>297</v>
      </c>
      <c r="H118" s="19">
        <v>30</v>
      </c>
      <c r="I118" s="33" t="s">
        <v>10</v>
      </c>
      <c r="J118" s="33"/>
    </row>
    <row r="119" spans="1:10" ht="15.75" x14ac:dyDescent="0.25">
      <c r="A119" s="29">
        <v>116</v>
      </c>
      <c r="B119" s="34" t="s">
        <v>699</v>
      </c>
      <c r="C119" s="35" t="s">
        <v>228</v>
      </c>
      <c r="D119" s="35" t="s">
        <v>186</v>
      </c>
      <c r="E119" s="16" t="s">
        <v>535</v>
      </c>
      <c r="F119" s="16">
        <v>6</v>
      </c>
      <c r="G119" s="17" t="s">
        <v>297</v>
      </c>
      <c r="H119" s="19">
        <v>30</v>
      </c>
      <c r="I119" s="33" t="s">
        <v>10</v>
      </c>
      <c r="J119" s="33"/>
    </row>
    <row r="120" spans="1:10" ht="15.75" x14ac:dyDescent="0.25">
      <c r="A120" s="29">
        <v>117</v>
      </c>
      <c r="B120" s="34" t="s">
        <v>700</v>
      </c>
      <c r="C120" s="35" t="s">
        <v>185</v>
      </c>
      <c r="D120" s="35" t="s">
        <v>176</v>
      </c>
      <c r="E120" s="16" t="s">
        <v>551</v>
      </c>
      <c r="F120" s="16">
        <v>6</v>
      </c>
      <c r="G120" s="17" t="s">
        <v>297</v>
      </c>
      <c r="H120" s="19">
        <v>30</v>
      </c>
      <c r="I120" s="33" t="s">
        <v>10</v>
      </c>
      <c r="J120" s="33"/>
    </row>
    <row r="121" spans="1:10" ht="15.75" x14ac:dyDescent="0.25">
      <c r="A121" s="29">
        <v>118</v>
      </c>
      <c r="B121" s="34" t="s">
        <v>701</v>
      </c>
      <c r="C121" s="35" t="s">
        <v>406</v>
      </c>
      <c r="D121" s="35" t="s">
        <v>81</v>
      </c>
      <c r="E121" s="16" t="s">
        <v>542</v>
      </c>
      <c r="F121" s="16">
        <v>6</v>
      </c>
      <c r="G121" s="17" t="s">
        <v>297</v>
      </c>
      <c r="H121" s="19">
        <f>16+4+9</f>
        <v>29</v>
      </c>
      <c r="I121" s="33" t="s">
        <v>10</v>
      </c>
      <c r="J121" s="32"/>
    </row>
    <row r="122" spans="1:10" ht="15.75" x14ac:dyDescent="0.25">
      <c r="A122" s="29">
        <v>119</v>
      </c>
      <c r="B122" s="34" t="s">
        <v>702</v>
      </c>
      <c r="C122" s="35" t="s">
        <v>127</v>
      </c>
      <c r="D122" s="35" t="s">
        <v>128</v>
      </c>
      <c r="E122" s="16" t="s">
        <v>542</v>
      </c>
      <c r="F122" s="16">
        <v>6</v>
      </c>
      <c r="G122" s="17" t="s">
        <v>297</v>
      </c>
      <c r="H122" s="19">
        <f>12+6+11</f>
        <v>29</v>
      </c>
      <c r="I122" s="33" t="s">
        <v>10</v>
      </c>
      <c r="J122" s="33"/>
    </row>
    <row r="123" spans="1:10" ht="15.75" x14ac:dyDescent="0.25">
      <c r="A123" s="29">
        <v>120</v>
      </c>
      <c r="B123" s="34" t="s">
        <v>703</v>
      </c>
      <c r="C123" s="35" t="s">
        <v>488</v>
      </c>
      <c r="D123" s="35" t="s">
        <v>256</v>
      </c>
      <c r="E123" s="16" t="s">
        <v>542</v>
      </c>
      <c r="F123" s="16">
        <v>6</v>
      </c>
      <c r="G123" s="17" t="s">
        <v>297</v>
      </c>
      <c r="H123" s="19">
        <f>17+12</f>
        <v>29</v>
      </c>
      <c r="I123" s="33" t="s">
        <v>10</v>
      </c>
      <c r="J123" s="33"/>
    </row>
    <row r="124" spans="1:10" ht="15.75" x14ac:dyDescent="0.25">
      <c r="A124" s="29">
        <v>121</v>
      </c>
      <c r="B124" s="34" t="s">
        <v>704</v>
      </c>
      <c r="C124" s="35" t="s">
        <v>185</v>
      </c>
      <c r="D124" s="35" t="s">
        <v>67</v>
      </c>
      <c r="E124" s="16" t="s">
        <v>585</v>
      </c>
      <c r="F124" s="16">
        <v>6</v>
      </c>
      <c r="G124" s="17" t="s">
        <v>297</v>
      </c>
      <c r="H124" s="19">
        <v>29</v>
      </c>
      <c r="I124" s="33" t="s">
        <v>10</v>
      </c>
      <c r="J124" s="33"/>
    </row>
    <row r="125" spans="1:10" ht="15.75" x14ac:dyDescent="0.25">
      <c r="A125" s="29">
        <v>122</v>
      </c>
      <c r="B125" s="34" t="s">
        <v>705</v>
      </c>
      <c r="C125" s="35" t="s">
        <v>597</v>
      </c>
      <c r="D125" s="35" t="s">
        <v>146</v>
      </c>
      <c r="E125" s="16" t="s">
        <v>549</v>
      </c>
      <c r="F125" s="16">
        <v>6</v>
      </c>
      <c r="G125" s="17" t="s">
        <v>297</v>
      </c>
      <c r="H125" s="19">
        <v>28</v>
      </c>
      <c r="I125" s="33" t="s">
        <v>10</v>
      </c>
      <c r="J125" s="33"/>
    </row>
    <row r="126" spans="1:10" ht="15.75" x14ac:dyDescent="0.25">
      <c r="A126" s="29">
        <v>123</v>
      </c>
      <c r="B126" s="34" t="s">
        <v>706</v>
      </c>
      <c r="C126" s="35" t="s">
        <v>322</v>
      </c>
      <c r="D126" s="35" t="s">
        <v>76</v>
      </c>
      <c r="E126" s="16" t="s">
        <v>626</v>
      </c>
      <c r="F126" s="16">
        <v>6</v>
      </c>
      <c r="G126" s="17" t="s">
        <v>297</v>
      </c>
      <c r="H126" s="19">
        <v>28</v>
      </c>
      <c r="I126" s="33" t="s">
        <v>10</v>
      </c>
      <c r="J126" s="33"/>
    </row>
    <row r="127" spans="1:10" ht="15.75" x14ac:dyDescent="0.25">
      <c r="A127" s="29">
        <v>124</v>
      </c>
      <c r="B127" s="34" t="s">
        <v>707</v>
      </c>
      <c r="C127" s="35" t="s">
        <v>61</v>
      </c>
      <c r="D127" s="35" t="s">
        <v>369</v>
      </c>
      <c r="E127" s="16" t="s">
        <v>542</v>
      </c>
      <c r="F127" s="16">
        <v>6</v>
      </c>
      <c r="G127" s="17" t="s">
        <v>297</v>
      </c>
      <c r="H127" s="19">
        <f>18+9</f>
        <v>27</v>
      </c>
      <c r="I127" s="33" t="s">
        <v>10</v>
      </c>
      <c r="J127" s="32"/>
    </row>
    <row r="128" spans="1:10" ht="15.75" x14ac:dyDescent="0.25">
      <c r="A128" s="29">
        <v>125</v>
      </c>
      <c r="B128" s="34" t="s">
        <v>708</v>
      </c>
      <c r="C128" s="35" t="s">
        <v>709</v>
      </c>
      <c r="D128" s="35" t="s">
        <v>385</v>
      </c>
      <c r="E128" s="16" t="s">
        <v>542</v>
      </c>
      <c r="F128" s="16">
        <v>6</v>
      </c>
      <c r="G128" s="17" t="s">
        <v>297</v>
      </c>
      <c r="H128" s="19">
        <f>18+9</f>
        <v>27</v>
      </c>
      <c r="I128" s="33" t="s">
        <v>10</v>
      </c>
      <c r="J128" s="33"/>
    </row>
    <row r="129" spans="1:10" ht="15.75" x14ac:dyDescent="0.25">
      <c r="A129" s="29">
        <v>126</v>
      </c>
      <c r="B129" s="30" t="s">
        <v>710</v>
      </c>
      <c r="C129" s="31" t="s">
        <v>418</v>
      </c>
      <c r="D129" s="31" t="s">
        <v>213</v>
      </c>
      <c r="E129" s="16" t="s">
        <v>549</v>
      </c>
      <c r="F129" s="16">
        <v>6</v>
      </c>
      <c r="G129" s="17" t="s">
        <v>297</v>
      </c>
      <c r="H129" s="19">
        <v>27</v>
      </c>
      <c r="I129" s="33" t="s">
        <v>10</v>
      </c>
      <c r="J129" s="32"/>
    </row>
    <row r="130" spans="1:10" ht="15.75" x14ac:dyDescent="0.25">
      <c r="A130" s="29">
        <v>127</v>
      </c>
      <c r="B130" s="34" t="s">
        <v>711</v>
      </c>
      <c r="C130" s="35" t="s">
        <v>141</v>
      </c>
      <c r="D130" s="35" t="s">
        <v>262</v>
      </c>
      <c r="E130" s="16" t="s">
        <v>626</v>
      </c>
      <c r="F130" s="16">
        <v>6</v>
      </c>
      <c r="G130" s="17" t="s">
        <v>297</v>
      </c>
      <c r="H130" s="19">
        <v>27</v>
      </c>
      <c r="I130" s="33" t="s">
        <v>10</v>
      </c>
      <c r="J130" s="33"/>
    </row>
    <row r="131" spans="1:10" ht="15.75" x14ac:dyDescent="0.25">
      <c r="A131" s="29">
        <v>128</v>
      </c>
      <c r="B131" s="34" t="s">
        <v>712</v>
      </c>
      <c r="C131" s="35" t="s">
        <v>254</v>
      </c>
      <c r="D131" s="35" t="s">
        <v>176</v>
      </c>
      <c r="E131" s="16" t="s">
        <v>549</v>
      </c>
      <c r="F131" s="16">
        <v>6</v>
      </c>
      <c r="G131" s="17" t="s">
        <v>297</v>
      </c>
      <c r="H131" s="19">
        <v>26</v>
      </c>
      <c r="I131" s="33" t="s">
        <v>10</v>
      </c>
      <c r="J131" s="33"/>
    </row>
    <row r="132" spans="1:10" ht="15.75" x14ac:dyDescent="0.25">
      <c r="A132" s="29">
        <v>129</v>
      </c>
      <c r="B132" s="34" t="s">
        <v>713</v>
      </c>
      <c r="C132" s="35" t="s">
        <v>103</v>
      </c>
      <c r="D132" s="35" t="s">
        <v>76</v>
      </c>
      <c r="E132" s="16" t="s">
        <v>626</v>
      </c>
      <c r="F132" s="16">
        <v>6</v>
      </c>
      <c r="G132" s="17" t="s">
        <v>297</v>
      </c>
      <c r="H132" s="19">
        <v>26</v>
      </c>
      <c r="I132" s="33" t="s">
        <v>10</v>
      </c>
      <c r="J132" s="33"/>
    </row>
    <row r="133" spans="1:10" ht="15.75" x14ac:dyDescent="0.25">
      <c r="A133" s="29">
        <v>130</v>
      </c>
      <c r="B133" s="34" t="s">
        <v>714</v>
      </c>
      <c r="C133" s="35" t="s">
        <v>119</v>
      </c>
      <c r="D133" s="35" t="s">
        <v>79</v>
      </c>
      <c r="E133" s="16" t="s">
        <v>626</v>
      </c>
      <c r="F133" s="16">
        <v>6</v>
      </c>
      <c r="G133" s="17" t="s">
        <v>297</v>
      </c>
      <c r="H133" s="19">
        <v>26</v>
      </c>
      <c r="I133" s="33" t="s">
        <v>10</v>
      </c>
      <c r="J133" s="33"/>
    </row>
    <row r="134" spans="1:10" ht="15.75" x14ac:dyDescent="0.25">
      <c r="A134" s="29">
        <v>131</v>
      </c>
      <c r="B134" s="34" t="s">
        <v>715</v>
      </c>
      <c r="C134" s="35" t="s">
        <v>114</v>
      </c>
      <c r="D134" s="35" t="s">
        <v>151</v>
      </c>
      <c r="E134" s="16" t="s">
        <v>585</v>
      </c>
      <c r="F134" s="16">
        <v>6</v>
      </c>
      <c r="G134" s="17" t="s">
        <v>297</v>
      </c>
      <c r="H134" s="19">
        <v>26</v>
      </c>
      <c r="I134" s="33" t="s">
        <v>10</v>
      </c>
      <c r="J134" s="33"/>
    </row>
    <row r="135" spans="1:10" ht="15.75" x14ac:dyDescent="0.25">
      <c r="A135" s="29">
        <v>132</v>
      </c>
      <c r="B135" s="34" t="s">
        <v>716</v>
      </c>
      <c r="C135" s="35" t="s">
        <v>170</v>
      </c>
      <c r="D135" s="35" t="s">
        <v>717</v>
      </c>
      <c r="E135" s="16" t="s">
        <v>585</v>
      </c>
      <c r="F135" s="16">
        <v>6</v>
      </c>
      <c r="G135" s="17" t="s">
        <v>297</v>
      </c>
      <c r="H135" s="19">
        <v>26</v>
      </c>
      <c r="I135" s="33" t="s">
        <v>10</v>
      </c>
      <c r="J135" s="33"/>
    </row>
    <row r="136" spans="1:10" ht="15.75" x14ac:dyDescent="0.25">
      <c r="A136" s="29">
        <v>133</v>
      </c>
      <c r="B136" s="34" t="s">
        <v>718</v>
      </c>
      <c r="C136" s="35" t="s">
        <v>324</v>
      </c>
      <c r="D136" s="35" t="s">
        <v>90</v>
      </c>
      <c r="E136" s="16" t="s">
        <v>585</v>
      </c>
      <c r="F136" s="16">
        <v>6</v>
      </c>
      <c r="G136" s="17" t="s">
        <v>297</v>
      </c>
      <c r="H136" s="19">
        <v>26</v>
      </c>
      <c r="I136" s="33" t="s">
        <v>10</v>
      </c>
      <c r="J136" s="32"/>
    </row>
    <row r="137" spans="1:10" ht="15.75" x14ac:dyDescent="0.25">
      <c r="A137" s="29">
        <v>134</v>
      </c>
      <c r="B137" s="34" t="s">
        <v>719</v>
      </c>
      <c r="C137" s="35" t="s">
        <v>145</v>
      </c>
      <c r="D137" s="35" t="s">
        <v>90</v>
      </c>
      <c r="E137" s="16" t="s">
        <v>585</v>
      </c>
      <c r="F137" s="16">
        <v>6</v>
      </c>
      <c r="G137" s="17" t="s">
        <v>297</v>
      </c>
      <c r="H137" s="19">
        <v>26</v>
      </c>
      <c r="I137" s="33" t="s">
        <v>10</v>
      </c>
      <c r="J137" s="33"/>
    </row>
    <row r="138" spans="1:10" ht="15.75" x14ac:dyDescent="0.25">
      <c r="A138" s="29">
        <v>135</v>
      </c>
      <c r="B138" s="34" t="s">
        <v>720</v>
      </c>
      <c r="C138" s="35" t="s">
        <v>443</v>
      </c>
      <c r="D138" s="35" t="s">
        <v>146</v>
      </c>
      <c r="E138" s="16" t="s">
        <v>551</v>
      </c>
      <c r="F138" s="16">
        <v>6</v>
      </c>
      <c r="G138" s="17" t="s">
        <v>297</v>
      </c>
      <c r="H138" s="19">
        <v>26</v>
      </c>
      <c r="I138" s="33" t="s">
        <v>10</v>
      </c>
      <c r="J138" s="33"/>
    </row>
    <row r="139" spans="1:10" ht="15.75" x14ac:dyDescent="0.25">
      <c r="A139" s="29">
        <v>136</v>
      </c>
      <c r="B139" s="34" t="s">
        <v>721</v>
      </c>
      <c r="C139" s="35" t="s">
        <v>179</v>
      </c>
      <c r="D139" s="35" t="s">
        <v>236</v>
      </c>
      <c r="E139" s="16" t="s">
        <v>551</v>
      </c>
      <c r="F139" s="16">
        <v>6</v>
      </c>
      <c r="G139" s="17" t="s">
        <v>297</v>
      </c>
      <c r="H139" s="19">
        <v>26</v>
      </c>
      <c r="I139" s="33" t="s">
        <v>10</v>
      </c>
      <c r="J139" s="33"/>
    </row>
    <row r="140" spans="1:10" ht="15.75" x14ac:dyDescent="0.25">
      <c r="A140" s="29">
        <v>137</v>
      </c>
      <c r="B140" s="34" t="s">
        <v>722</v>
      </c>
      <c r="C140" s="35" t="s">
        <v>145</v>
      </c>
      <c r="D140" s="35" t="s">
        <v>70</v>
      </c>
      <c r="E140" s="16" t="s">
        <v>585</v>
      </c>
      <c r="F140" s="16">
        <v>6</v>
      </c>
      <c r="G140" s="17" t="s">
        <v>297</v>
      </c>
      <c r="H140" s="19">
        <v>25</v>
      </c>
      <c r="I140" s="33" t="s">
        <v>10</v>
      </c>
      <c r="J140" s="33"/>
    </row>
    <row r="141" spans="1:10" ht="15.75" x14ac:dyDescent="0.25">
      <c r="A141" s="29">
        <v>138</v>
      </c>
      <c r="B141" s="34" t="s">
        <v>723</v>
      </c>
      <c r="C141" s="35" t="s">
        <v>724</v>
      </c>
      <c r="D141" s="35" t="s">
        <v>725</v>
      </c>
      <c r="E141" s="16" t="s">
        <v>585</v>
      </c>
      <c r="F141" s="16">
        <v>6</v>
      </c>
      <c r="G141" s="17" t="s">
        <v>297</v>
      </c>
      <c r="H141" s="19">
        <v>25</v>
      </c>
      <c r="I141" s="33" t="s">
        <v>10</v>
      </c>
      <c r="J141" s="33"/>
    </row>
    <row r="142" spans="1:10" ht="15.75" x14ac:dyDescent="0.25">
      <c r="A142" s="29">
        <v>139</v>
      </c>
      <c r="B142" s="34" t="s">
        <v>726</v>
      </c>
      <c r="C142" s="35" t="s">
        <v>727</v>
      </c>
      <c r="D142" s="35" t="s">
        <v>163</v>
      </c>
      <c r="E142" s="16" t="s">
        <v>546</v>
      </c>
      <c r="F142" s="16">
        <v>6</v>
      </c>
      <c r="G142" s="17" t="s">
        <v>297</v>
      </c>
      <c r="H142" s="19">
        <f>8+10+6</f>
        <v>24</v>
      </c>
      <c r="I142" s="33" t="s">
        <v>10</v>
      </c>
      <c r="J142" s="33"/>
    </row>
    <row r="143" spans="1:10" ht="15.75" x14ac:dyDescent="0.25">
      <c r="A143" s="29">
        <v>140</v>
      </c>
      <c r="B143" s="34" t="s">
        <v>728</v>
      </c>
      <c r="C143" s="35" t="s">
        <v>234</v>
      </c>
      <c r="D143" s="35" t="s">
        <v>196</v>
      </c>
      <c r="E143" s="16" t="s">
        <v>542</v>
      </c>
      <c r="F143" s="16">
        <v>6</v>
      </c>
      <c r="G143" s="17" t="s">
        <v>297</v>
      </c>
      <c r="H143" s="19">
        <f>11+13</f>
        <v>24</v>
      </c>
      <c r="I143" s="33" t="s">
        <v>10</v>
      </c>
      <c r="J143" s="33"/>
    </row>
    <row r="144" spans="1:10" ht="15.75" x14ac:dyDescent="0.25">
      <c r="A144" s="29">
        <v>141</v>
      </c>
      <c r="B144" s="34" t="s">
        <v>729</v>
      </c>
      <c r="C144" s="35" t="s">
        <v>138</v>
      </c>
      <c r="D144" s="35" t="s">
        <v>236</v>
      </c>
      <c r="E144" s="16" t="s">
        <v>549</v>
      </c>
      <c r="F144" s="16">
        <v>6</v>
      </c>
      <c r="G144" s="17" t="s">
        <v>297</v>
      </c>
      <c r="H144" s="19">
        <v>24</v>
      </c>
      <c r="I144" s="33" t="s">
        <v>10</v>
      </c>
      <c r="J144" s="33"/>
    </row>
    <row r="145" spans="1:10" ht="15.75" x14ac:dyDescent="0.25">
      <c r="A145" s="29">
        <v>142</v>
      </c>
      <c r="B145" s="34" t="s">
        <v>338</v>
      </c>
      <c r="C145" s="35" t="s">
        <v>138</v>
      </c>
      <c r="D145" s="35" t="s">
        <v>146</v>
      </c>
      <c r="E145" s="16" t="s">
        <v>554</v>
      </c>
      <c r="F145" s="16">
        <v>6</v>
      </c>
      <c r="G145" s="17" t="s">
        <v>297</v>
      </c>
      <c r="H145" s="19">
        <v>24</v>
      </c>
      <c r="I145" s="33" t="s">
        <v>10</v>
      </c>
      <c r="J145" s="33"/>
    </row>
    <row r="146" spans="1:10" ht="15.75" x14ac:dyDescent="0.25">
      <c r="A146" s="29">
        <v>143</v>
      </c>
      <c r="B146" s="34" t="s">
        <v>730</v>
      </c>
      <c r="C146" s="35" t="s">
        <v>119</v>
      </c>
      <c r="D146" s="35" t="s">
        <v>247</v>
      </c>
      <c r="E146" s="16" t="s">
        <v>626</v>
      </c>
      <c r="F146" s="16">
        <v>6</v>
      </c>
      <c r="G146" s="17" t="s">
        <v>297</v>
      </c>
      <c r="H146" s="19">
        <v>24</v>
      </c>
      <c r="I146" s="33" t="s">
        <v>10</v>
      </c>
      <c r="J146" s="33"/>
    </row>
    <row r="147" spans="1:10" ht="15.75" x14ac:dyDescent="0.25">
      <c r="A147" s="29">
        <v>144</v>
      </c>
      <c r="B147" s="34" t="s">
        <v>731</v>
      </c>
      <c r="C147" s="35" t="s">
        <v>732</v>
      </c>
      <c r="D147" s="35" t="s">
        <v>251</v>
      </c>
      <c r="E147" s="16" t="s">
        <v>551</v>
      </c>
      <c r="F147" s="16">
        <v>6</v>
      </c>
      <c r="G147" s="17" t="s">
        <v>297</v>
      </c>
      <c r="H147" s="19">
        <v>24</v>
      </c>
      <c r="I147" s="33" t="s">
        <v>10</v>
      </c>
      <c r="J147" s="33"/>
    </row>
    <row r="148" spans="1:10" ht="15.75" x14ac:dyDescent="0.25">
      <c r="A148" s="29">
        <v>145</v>
      </c>
      <c r="B148" s="34" t="s">
        <v>733</v>
      </c>
      <c r="C148" s="35" t="s">
        <v>203</v>
      </c>
      <c r="D148" s="35" t="s">
        <v>81</v>
      </c>
      <c r="E148" s="16" t="s">
        <v>626</v>
      </c>
      <c r="F148" s="16">
        <v>6</v>
      </c>
      <c r="G148" s="17" t="s">
        <v>297</v>
      </c>
      <c r="H148" s="19">
        <v>23</v>
      </c>
      <c r="I148" s="33" t="s">
        <v>10</v>
      </c>
      <c r="J148" s="33"/>
    </row>
    <row r="149" spans="1:10" ht="15.75" x14ac:dyDescent="0.25">
      <c r="A149" s="29">
        <v>146</v>
      </c>
      <c r="B149" s="34" t="s">
        <v>734</v>
      </c>
      <c r="C149" s="35" t="s">
        <v>148</v>
      </c>
      <c r="D149" s="35" t="s">
        <v>196</v>
      </c>
      <c r="E149" s="16" t="s">
        <v>626</v>
      </c>
      <c r="F149" s="16">
        <v>6</v>
      </c>
      <c r="G149" s="17" t="s">
        <v>297</v>
      </c>
      <c r="H149" s="19">
        <v>23</v>
      </c>
      <c r="I149" s="33" t="s">
        <v>10</v>
      </c>
      <c r="J149" s="33"/>
    </row>
    <row r="150" spans="1:10" ht="15.75" x14ac:dyDescent="0.25">
      <c r="A150" s="29">
        <v>147</v>
      </c>
      <c r="B150" s="34" t="s">
        <v>735</v>
      </c>
      <c r="C150" s="35" t="s">
        <v>357</v>
      </c>
      <c r="D150" s="35" t="s">
        <v>717</v>
      </c>
      <c r="E150" s="16" t="s">
        <v>585</v>
      </c>
      <c r="F150" s="16">
        <v>6</v>
      </c>
      <c r="G150" s="17" t="s">
        <v>297</v>
      </c>
      <c r="H150" s="19">
        <v>23</v>
      </c>
      <c r="I150" s="33" t="s">
        <v>10</v>
      </c>
      <c r="J150" s="33"/>
    </row>
    <row r="151" spans="1:10" ht="15.75" x14ac:dyDescent="0.25">
      <c r="A151" s="29">
        <v>148</v>
      </c>
      <c r="B151" s="34" t="s">
        <v>736</v>
      </c>
      <c r="C151" s="35" t="s">
        <v>261</v>
      </c>
      <c r="D151" s="35" t="s">
        <v>76</v>
      </c>
      <c r="E151" s="16" t="s">
        <v>535</v>
      </c>
      <c r="F151" s="16">
        <v>6</v>
      </c>
      <c r="G151" s="17" t="s">
        <v>297</v>
      </c>
      <c r="H151" s="19">
        <v>23</v>
      </c>
      <c r="I151" s="33" t="s">
        <v>10</v>
      </c>
      <c r="J151" s="32"/>
    </row>
    <row r="152" spans="1:10" ht="15.75" x14ac:dyDescent="0.25">
      <c r="A152" s="29">
        <v>149</v>
      </c>
      <c r="B152" s="34" t="s">
        <v>737</v>
      </c>
      <c r="C152" s="35" t="s">
        <v>438</v>
      </c>
      <c r="D152" s="35" t="s">
        <v>142</v>
      </c>
      <c r="E152" s="16" t="s">
        <v>546</v>
      </c>
      <c r="F152" s="16">
        <v>6</v>
      </c>
      <c r="G152" s="17" t="s">
        <v>297</v>
      </c>
      <c r="H152" s="19">
        <f>6+2+8+6</f>
        <v>22</v>
      </c>
      <c r="I152" s="33" t="s">
        <v>10</v>
      </c>
      <c r="J152" s="33"/>
    </row>
    <row r="153" spans="1:10" ht="15.75" x14ac:dyDescent="0.25">
      <c r="A153" s="29">
        <v>150</v>
      </c>
      <c r="B153" s="34" t="s">
        <v>738</v>
      </c>
      <c r="C153" s="35" t="s">
        <v>78</v>
      </c>
      <c r="D153" s="35" t="s">
        <v>64</v>
      </c>
      <c r="E153" s="16" t="s">
        <v>626</v>
      </c>
      <c r="F153" s="16">
        <v>6</v>
      </c>
      <c r="G153" s="17" t="s">
        <v>297</v>
      </c>
      <c r="H153" s="19">
        <v>22</v>
      </c>
      <c r="I153" s="33" t="s">
        <v>10</v>
      </c>
      <c r="J153" s="33"/>
    </row>
    <row r="154" spans="1:10" ht="15.75" x14ac:dyDescent="0.25">
      <c r="A154" s="29">
        <v>151</v>
      </c>
      <c r="B154" s="34" t="s">
        <v>739</v>
      </c>
      <c r="C154" s="35" t="s">
        <v>83</v>
      </c>
      <c r="D154" s="35" t="s">
        <v>196</v>
      </c>
      <c r="E154" s="16" t="s">
        <v>585</v>
      </c>
      <c r="F154" s="16">
        <v>6</v>
      </c>
      <c r="G154" s="17" t="s">
        <v>297</v>
      </c>
      <c r="H154" s="19">
        <v>22</v>
      </c>
      <c r="I154" s="33" t="s">
        <v>10</v>
      </c>
      <c r="J154" s="33"/>
    </row>
    <row r="155" spans="1:10" ht="15.75" x14ac:dyDescent="0.25">
      <c r="A155" s="29">
        <v>152</v>
      </c>
      <c r="B155" s="34" t="s">
        <v>740</v>
      </c>
      <c r="C155" s="35" t="s">
        <v>78</v>
      </c>
      <c r="D155" s="35" t="s">
        <v>260</v>
      </c>
      <c r="E155" s="16" t="s">
        <v>585</v>
      </c>
      <c r="F155" s="16">
        <v>6</v>
      </c>
      <c r="G155" s="17" t="s">
        <v>297</v>
      </c>
      <c r="H155" s="19">
        <v>22</v>
      </c>
      <c r="I155" s="33" t="s">
        <v>10</v>
      </c>
      <c r="J155" s="33"/>
    </row>
    <row r="156" spans="1:10" ht="15.75" x14ac:dyDescent="0.25">
      <c r="A156" s="29">
        <v>153</v>
      </c>
      <c r="B156" s="30" t="s">
        <v>741</v>
      </c>
      <c r="C156" s="31" t="s">
        <v>271</v>
      </c>
      <c r="D156" s="31" t="s">
        <v>81</v>
      </c>
      <c r="E156" s="16" t="s">
        <v>551</v>
      </c>
      <c r="F156" s="16">
        <v>6</v>
      </c>
      <c r="G156" s="17" t="s">
        <v>297</v>
      </c>
      <c r="H156" s="19">
        <v>22</v>
      </c>
      <c r="I156" s="33" t="s">
        <v>10</v>
      </c>
      <c r="J156" s="33"/>
    </row>
    <row r="157" spans="1:10" ht="15.75" x14ac:dyDescent="0.25">
      <c r="A157" s="29">
        <v>154</v>
      </c>
      <c r="B157" s="34" t="s">
        <v>742</v>
      </c>
      <c r="C157" s="35" t="s">
        <v>430</v>
      </c>
      <c r="D157" s="35" t="s">
        <v>351</v>
      </c>
      <c r="E157" s="16" t="s">
        <v>549</v>
      </c>
      <c r="F157" s="16">
        <v>6</v>
      </c>
      <c r="G157" s="17" t="s">
        <v>297</v>
      </c>
      <c r="H157" s="19">
        <v>21</v>
      </c>
      <c r="I157" s="33" t="s">
        <v>10</v>
      </c>
      <c r="J157" s="33"/>
    </row>
    <row r="158" spans="1:10" ht="15.75" x14ac:dyDescent="0.25">
      <c r="A158" s="29">
        <v>155</v>
      </c>
      <c r="B158" s="34" t="s">
        <v>743</v>
      </c>
      <c r="C158" s="35" t="s">
        <v>322</v>
      </c>
      <c r="D158" s="35" t="s">
        <v>260</v>
      </c>
      <c r="E158" s="16" t="s">
        <v>535</v>
      </c>
      <c r="F158" s="16">
        <v>6</v>
      </c>
      <c r="G158" s="17" t="s">
        <v>297</v>
      </c>
      <c r="H158" s="19">
        <v>21</v>
      </c>
      <c r="I158" s="33" t="s">
        <v>10</v>
      </c>
      <c r="J158" s="33"/>
    </row>
    <row r="159" spans="1:10" ht="15.75" x14ac:dyDescent="0.25">
      <c r="A159" s="29">
        <v>156</v>
      </c>
      <c r="B159" s="34" t="s">
        <v>700</v>
      </c>
      <c r="C159" s="35" t="s">
        <v>599</v>
      </c>
      <c r="D159" s="35" t="s">
        <v>176</v>
      </c>
      <c r="E159" s="16" t="s">
        <v>551</v>
      </c>
      <c r="F159" s="16">
        <v>6</v>
      </c>
      <c r="G159" s="17" t="s">
        <v>297</v>
      </c>
      <c r="H159" s="19">
        <v>21</v>
      </c>
      <c r="I159" s="33" t="s">
        <v>10</v>
      </c>
      <c r="J159" s="33"/>
    </row>
    <row r="160" spans="1:10" ht="15.75" x14ac:dyDescent="0.25">
      <c r="A160" s="29">
        <v>157</v>
      </c>
      <c r="B160" s="34" t="s">
        <v>744</v>
      </c>
      <c r="C160" s="35" t="s">
        <v>172</v>
      </c>
      <c r="D160" s="35" t="s">
        <v>428</v>
      </c>
      <c r="E160" s="16" t="s">
        <v>546</v>
      </c>
      <c r="F160" s="16">
        <v>6</v>
      </c>
      <c r="G160" s="17" t="s">
        <v>297</v>
      </c>
      <c r="H160" s="19">
        <f>12+4+4</f>
        <v>20</v>
      </c>
      <c r="I160" s="33" t="s">
        <v>10</v>
      </c>
      <c r="J160" s="33"/>
    </row>
    <row r="161" spans="1:10" ht="15.75" x14ac:dyDescent="0.25">
      <c r="A161" s="29">
        <v>158</v>
      </c>
      <c r="B161" s="34" t="s">
        <v>745</v>
      </c>
      <c r="C161" s="35" t="s">
        <v>357</v>
      </c>
      <c r="D161" s="35" t="s">
        <v>70</v>
      </c>
      <c r="E161" s="16" t="s">
        <v>549</v>
      </c>
      <c r="F161" s="16">
        <v>6</v>
      </c>
      <c r="G161" s="17" t="s">
        <v>297</v>
      </c>
      <c r="H161" s="19">
        <v>20</v>
      </c>
      <c r="I161" s="33" t="s">
        <v>10</v>
      </c>
      <c r="J161" s="32"/>
    </row>
    <row r="162" spans="1:10" ht="15.75" x14ac:dyDescent="0.25">
      <c r="A162" s="29">
        <v>159</v>
      </c>
      <c r="B162" s="34" t="s">
        <v>746</v>
      </c>
      <c r="C162" s="35" t="s">
        <v>66</v>
      </c>
      <c r="D162" s="35" t="s">
        <v>236</v>
      </c>
      <c r="E162" s="16" t="s">
        <v>554</v>
      </c>
      <c r="F162" s="16">
        <v>6</v>
      </c>
      <c r="G162" s="17" t="s">
        <v>297</v>
      </c>
      <c r="H162" s="19">
        <v>20</v>
      </c>
      <c r="I162" s="33" t="s">
        <v>10</v>
      </c>
      <c r="J162" s="32"/>
    </row>
    <row r="163" spans="1:10" ht="15.75" x14ac:dyDescent="0.25">
      <c r="A163" s="29">
        <v>160</v>
      </c>
      <c r="B163" s="34" t="s">
        <v>747</v>
      </c>
      <c r="C163" s="35" t="s">
        <v>526</v>
      </c>
      <c r="D163" s="35" t="s">
        <v>87</v>
      </c>
      <c r="E163" s="16" t="s">
        <v>585</v>
      </c>
      <c r="F163" s="16">
        <v>6</v>
      </c>
      <c r="G163" s="17" t="s">
        <v>297</v>
      </c>
      <c r="H163" s="19">
        <v>20</v>
      </c>
      <c r="I163" s="33" t="s">
        <v>10</v>
      </c>
      <c r="J163" s="33"/>
    </row>
    <row r="164" spans="1:10" ht="15.75" x14ac:dyDescent="0.25">
      <c r="A164" s="29">
        <v>161</v>
      </c>
      <c r="B164" s="34" t="s">
        <v>748</v>
      </c>
      <c r="C164" s="35" t="s">
        <v>749</v>
      </c>
      <c r="D164" s="35" t="s">
        <v>750</v>
      </c>
      <c r="E164" s="16" t="s">
        <v>549</v>
      </c>
      <c r="F164" s="16">
        <v>6</v>
      </c>
      <c r="G164" s="17" t="s">
        <v>297</v>
      </c>
      <c r="H164" s="19">
        <v>19</v>
      </c>
      <c r="I164" s="33" t="s">
        <v>10</v>
      </c>
      <c r="J164" s="33"/>
    </row>
    <row r="165" spans="1:10" ht="15.75" x14ac:dyDescent="0.25">
      <c r="A165" s="29">
        <v>162</v>
      </c>
      <c r="B165" s="34" t="s">
        <v>751</v>
      </c>
      <c r="C165" s="35" t="s">
        <v>170</v>
      </c>
      <c r="D165" s="35" t="s">
        <v>67</v>
      </c>
      <c r="E165" s="16" t="s">
        <v>626</v>
      </c>
      <c r="F165" s="16">
        <v>6</v>
      </c>
      <c r="G165" s="17" t="s">
        <v>297</v>
      </c>
      <c r="H165" s="19">
        <v>19</v>
      </c>
      <c r="I165" s="33" t="s">
        <v>10</v>
      </c>
      <c r="J165" s="33"/>
    </row>
    <row r="166" spans="1:10" ht="15.75" x14ac:dyDescent="0.25">
      <c r="A166" s="29">
        <v>163</v>
      </c>
      <c r="B166" s="34" t="s">
        <v>752</v>
      </c>
      <c r="C166" s="35" t="s">
        <v>753</v>
      </c>
      <c r="D166" s="35" t="s">
        <v>146</v>
      </c>
      <c r="E166" s="16" t="s">
        <v>535</v>
      </c>
      <c r="F166" s="16">
        <v>6</v>
      </c>
      <c r="G166" s="17" t="s">
        <v>297</v>
      </c>
      <c r="H166" s="19">
        <v>19</v>
      </c>
      <c r="I166" s="33" t="s">
        <v>10</v>
      </c>
      <c r="J166" s="33"/>
    </row>
    <row r="167" spans="1:10" ht="15.75" x14ac:dyDescent="0.25">
      <c r="A167" s="29">
        <v>164</v>
      </c>
      <c r="B167" s="34" t="s">
        <v>754</v>
      </c>
      <c r="C167" s="35" t="s">
        <v>179</v>
      </c>
      <c r="D167" s="35" t="s">
        <v>176</v>
      </c>
      <c r="E167" s="16" t="s">
        <v>546</v>
      </c>
      <c r="F167" s="16">
        <v>6</v>
      </c>
      <c r="G167" s="17" t="s">
        <v>297</v>
      </c>
      <c r="H167" s="19">
        <f>14+4+0</f>
        <v>18</v>
      </c>
      <c r="I167" s="33" t="s">
        <v>10</v>
      </c>
      <c r="J167" s="33"/>
    </row>
    <row r="168" spans="1:10" ht="15.75" x14ac:dyDescent="0.25">
      <c r="A168" s="29">
        <v>165</v>
      </c>
      <c r="B168" s="34" t="s">
        <v>755</v>
      </c>
      <c r="C168" s="35" t="s">
        <v>404</v>
      </c>
      <c r="D168" s="35" t="s">
        <v>176</v>
      </c>
      <c r="E168" s="16" t="s">
        <v>549</v>
      </c>
      <c r="F168" s="16">
        <v>6</v>
      </c>
      <c r="G168" s="17" t="s">
        <v>297</v>
      </c>
      <c r="H168" s="19">
        <v>18</v>
      </c>
      <c r="I168" s="33" t="s">
        <v>10</v>
      </c>
      <c r="J168" s="33"/>
    </row>
    <row r="169" spans="1:10" ht="15.75" x14ac:dyDescent="0.25">
      <c r="A169" s="29">
        <v>166</v>
      </c>
      <c r="B169" s="34" t="s">
        <v>756</v>
      </c>
      <c r="C169" s="35" t="s">
        <v>507</v>
      </c>
      <c r="D169" s="35" t="s">
        <v>757</v>
      </c>
      <c r="E169" s="16" t="s">
        <v>554</v>
      </c>
      <c r="F169" s="16">
        <v>6</v>
      </c>
      <c r="G169" s="17" t="s">
        <v>297</v>
      </c>
      <c r="H169" s="19">
        <v>18</v>
      </c>
      <c r="I169" s="33" t="s">
        <v>10</v>
      </c>
      <c r="J169" s="33"/>
    </row>
    <row r="170" spans="1:10" ht="15.75" x14ac:dyDescent="0.25">
      <c r="A170" s="29">
        <v>167</v>
      </c>
      <c r="B170" s="34" t="s">
        <v>758</v>
      </c>
      <c r="C170" s="35" t="s">
        <v>193</v>
      </c>
      <c r="D170" s="35" t="s">
        <v>81</v>
      </c>
      <c r="E170" s="16" t="s">
        <v>554</v>
      </c>
      <c r="F170" s="16">
        <v>6</v>
      </c>
      <c r="G170" s="17" t="s">
        <v>297</v>
      </c>
      <c r="H170" s="19">
        <v>18</v>
      </c>
      <c r="I170" s="33" t="s">
        <v>10</v>
      </c>
      <c r="J170" s="32"/>
    </row>
    <row r="171" spans="1:10" ht="15.75" x14ac:dyDescent="0.25">
      <c r="A171" s="29">
        <v>168</v>
      </c>
      <c r="B171" s="34" t="s">
        <v>110</v>
      </c>
      <c r="C171" s="35" t="s">
        <v>138</v>
      </c>
      <c r="D171" s="35" t="s">
        <v>759</v>
      </c>
      <c r="E171" s="16" t="s">
        <v>554</v>
      </c>
      <c r="F171" s="16">
        <v>6</v>
      </c>
      <c r="G171" s="17" t="s">
        <v>297</v>
      </c>
      <c r="H171" s="19">
        <v>18</v>
      </c>
      <c r="I171" s="33" t="s">
        <v>10</v>
      </c>
      <c r="J171" s="33"/>
    </row>
    <row r="172" spans="1:10" ht="15.75" x14ac:dyDescent="0.25">
      <c r="A172" s="29">
        <v>169</v>
      </c>
      <c r="B172" s="34" t="s">
        <v>68</v>
      </c>
      <c r="C172" s="35" t="s">
        <v>182</v>
      </c>
      <c r="D172" s="35" t="s">
        <v>146</v>
      </c>
      <c r="E172" s="16" t="s">
        <v>626</v>
      </c>
      <c r="F172" s="16">
        <v>6</v>
      </c>
      <c r="G172" s="17" t="s">
        <v>297</v>
      </c>
      <c r="H172" s="19">
        <v>18</v>
      </c>
      <c r="I172" s="33" t="s">
        <v>10</v>
      </c>
      <c r="J172" s="33"/>
    </row>
    <row r="173" spans="1:10" ht="15.75" x14ac:dyDescent="0.25">
      <c r="A173" s="29">
        <v>170</v>
      </c>
      <c r="B173" s="34" t="s">
        <v>68</v>
      </c>
      <c r="C173" s="35" t="s">
        <v>217</v>
      </c>
      <c r="D173" s="35" t="s">
        <v>146</v>
      </c>
      <c r="E173" s="16" t="s">
        <v>626</v>
      </c>
      <c r="F173" s="16">
        <v>6</v>
      </c>
      <c r="G173" s="17" t="s">
        <v>297</v>
      </c>
      <c r="H173" s="19">
        <v>18</v>
      </c>
      <c r="I173" s="33" t="s">
        <v>10</v>
      </c>
      <c r="J173" s="32"/>
    </row>
    <row r="174" spans="1:10" ht="15.75" x14ac:dyDescent="0.25">
      <c r="A174" s="29">
        <v>171</v>
      </c>
      <c r="B174" s="34" t="s">
        <v>760</v>
      </c>
      <c r="C174" s="35" t="s">
        <v>109</v>
      </c>
      <c r="D174" s="35" t="s">
        <v>146</v>
      </c>
      <c r="E174" s="16" t="s">
        <v>626</v>
      </c>
      <c r="F174" s="16">
        <v>6</v>
      </c>
      <c r="G174" s="17" t="s">
        <v>297</v>
      </c>
      <c r="H174" s="19">
        <v>18</v>
      </c>
      <c r="I174" s="33" t="s">
        <v>10</v>
      </c>
      <c r="J174" s="33"/>
    </row>
    <row r="175" spans="1:10" ht="15.75" x14ac:dyDescent="0.25">
      <c r="A175" s="29">
        <v>172</v>
      </c>
      <c r="B175" s="34" t="s">
        <v>761</v>
      </c>
      <c r="C175" s="35" t="s">
        <v>443</v>
      </c>
      <c r="D175" s="35" t="s">
        <v>70</v>
      </c>
      <c r="E175" s="16" t="s">
        <v>626</v>
      </c>
      <c r="F175" s="16">
        <v>6</v>
      </c>
      <c r="G175" s="17" t="s">
        <v>297</v>
      </c>
      <c r="H175" s="19">
        <v>18</v>
      </c>
      <c r="I175" s="33" t="s">
        <v>10</v>
      </c>
      <c r="J175" s="33"/>
    </row>
    <row r="176" spans="1:10" ht="15.75" x14ac:dyDescent="0.25">
      <c r="A176" s="29">
        <v>173</v>
      </c>
      <c r="B176" s="34" t="s">
        <v>762</v>
      </c>
      <c r="C176" s="35" t="s">
        <v>406</v>
      </c>
      <c r="D176" s="35" t="s">
        <v>262</v>
      </c>
      <c r="E176" s="16" t="s">
        <v>585</v>
      </c>
      <c r="F176" s="16">
        <v>6</v>
      </c>
      <c r="G176" s="17" t="s">
        <v>297</v>
      </c>
      <c r="H176" s="19">
        <v>18</v>
      </c>
      <c r="I176" s="33" t="s">
        <v>10</v>
      </c>
      <c r="J176" s="33"/>
    </row>
    <row r="177" spans="1:10" ht="15.75" x14ac:dyDescent="0.25">
      <c r="A177" s="29">
        <v>174</v>
      </c>
      <c r="B177" s="34" t="s">
        <v>763</v>
      </c>
      <c r="C177" s="35" t="s">
        <v>124</v>
      </c>
      <c r="D177" s="35" t="s">
        <v>87</v>
      </c>
      <c r="E177" s="16" t="s">
        <v>585</v>
      </c>
      <c r="F177" s="16">
        <v>6</v>
      </c>
      <c r="G177" s="17" t="s">
        <v>297</v>
      </c>
      <c r="H177" s="19">
        <v>18</v>
      </c>
      <c r="I177" s="33" t="s">
        <v>10</v>
      </c>
      <c r="J177" s="33"/>
    </row>
    <row r="178" spans="1:10" ht="15.75" x14ac:dyDescent="0.25">
      <c r="A178" s="29">
        <v>175</v>
      </c>
      <c r="B178" s="34" t="s">
        <v>764</v>
      </c>
      <c r="C178" s="35" t="s">
        <v>418</v>
      </c>
      <c r="D178" s="35" t="s">
        <v>226</v>
      </c>
      <c r="E178" s="16" t="s">
        <v>551</v>
      </c>
      <c r="F178" s="16">
        <v>6</v>
      </c>
      <c r="G178" s="17" t="s">
        <v>297</v>
      </c>
      <c r="H178" s="19">
        <v>18</v>
      </c>
      <c r="I178" s="33" t="s">
        <v>10</v>
      </c>
      <c r="J178" s="33"/>
    </row>
    <row r="179" spans="1:10" ht="15.75" x14ac:dyDescent="0.25">
      <c r="A179" s="29">
        <v>176</v>
      </c>
      <c r="B179" s="30" t="s">
        <v>765</v>
      </c>
      <c r="C179" s="31" t="s">
        <v>189</v>
      </c>
      <c r="D179" s="31" t="s">
        <v>84</v>
      </c>
      <c r="E179" s="16" t="s">
        <v>554</v>
      </c>
      <c r="F179" s="16">
        <v>6</v>
      </c>
      <c r="G179" s="17" t="s">
        <v>297</v>
      </c>
      <c r="H179" s="19">
        <v>17</v>
      </c>
      <c r="I179" s="33" t="s">
        <v>10</v>
      </c>
      <c r="J179" s="33"/>
    </row>
    <row r="180" spans="1:10" ht="15.75" x14ac:dyDescent="0.25">
      <c r="A180" s="29">
        <v>177</v>
      </c>
      <c r="B180" s="34" t="s">
        <v>766</v>
      </c>
      <c r="C180" s="35" t="s">
        <v>767</v>
      </c>
      <c r="D180" s="35" t="s">
        <v>213</v>
      </c>
      <c r="E180" s="16" t="s">
        <v>554</v>
      </c>
      <c r="F180" s="16">
        <v>6</v>
      </c>
      <c r="G180" s="17" t="s">
        <v>297</v>
      </c>
      <c r="H180" s="19">
        <v>16</v>
      </c>
      <c r="I180" s="33" t="s">
        <v>10</v>
      </c>
      <c r="J180" s="33"/>
    </row>
    <row r="181" spans="1:10" ht="15.75" x14ac:dyDescent="0.25">
      <c r="A181" s="29">
        <v>178</v>
      </c>
      <c r="B181" s="34" t="s">
        <v>768</v>
      </c>
      <c r="C181" s="35" t="s">
        <v>404</v>
      </c>
      <c r="D181" s="35" t="s">
        <v>143</v>
      </c>
      <c r="E181" s="16" t="s">
        <v>626</v>
      </c>
      <c r="F181" s="16">
        <v>6</v>
      </c>
      <c r="G181" s="17" t="s">
        <v>297</v>
      </c>
      <c r="H181" s="19">
        <v>16</v>
      </c>
      <c r="I181" s="33" t="s">
        <v>10</v>
      </c>
      <c r="J181" s="33"/>
    </row>
    <row r="182" spans="1:10" ht="15.75" x14ac:dyDescent="0.25">
      <c r="A182" s="29">
        <v>179</v>
      </c>
      <c r="B182" s="34" t="s">
        <v>769</v>
      </c>
      <c r="C182" s="35" t="s">
        <v>361</v>
      </c>
      <c r="D182" s="35" t="s">
        <v>183</v>
      </c>
      <c r="E182" s="16" t="s">
        <v>626</v>
      </c>
      <c r="F182" s="16">
        <v>6</v>
      </c>
      <c r="G182" s="17" t="s">
        <v>297</v>
      </c>
      <c r="H182" s="19">
        <v>16</v>
      </c>
      <c r="I182" s="33" t="s">
        <v>10</v>
      </c>
      <c r="J182" s="33"/>
    </row>
    <row r="183" spans="1:10" ht="15.75" x14ac:dyDescent="0.25">
      <c r="A183" s="29">
        <v>180</v>
      </c>
      <c r="B183" s="34" t="s">
        <v>770</v>
      </c>
      <c r="C183" s="35" t="s">
        <v>281</v>
      </c>
      <c r="D183" s="35" t="s">
        <v>196</v>
      </c>
      <c r="E183" s="16" t="s">
        <v>585</v>
      </c>
      <c r="F183" s="16">
        <v>6</v>
      </c>
      <c r="G183" s="17" t="s">
        <v>297</v>
      </c>
      <c r="H183" s="19">
        <v>16</v>
      </c>
      <c r="I183" s="33" t="s">
        <v>10</v>
      </c>
      <c r="J183" s="33"/>
    </row>
    <row r="184" spans="1:10" ht="15.75" x14ac:dyDescent="0.25">
      <c r="A184" s="29">
        <v>181</v>
      </c>
      <c r="B184" s="34" t="s">
        <v>771</v>
      </c>
      <c r="C184" s="35" t="s">
        <v>189</v>
      </c>
      <c r="D184" s="35" t="s">
        <v>70</v>
      </c>
      <c r="E184" s="16" t="s">
        <v>551</v>
      </c>
      <c r="F184" s="16">
        <v>6</v>
      </c>
      <c r="G184" s="17" t="s">
        <v>297</v>
      </c>
      <c r="H184" s="19">
        <v>16</v>
      </c>
      <c r="I184" s="33" t="s">
        <v>10</v>
      </c>
      <c r="J184" s="33"/>
    </row>
    <row r="185" spans="1:10" ht="15.75" x14ac:dyDescent="0.25">
      <c r="A185" s="29">
        <v>182</v>
      </c>
      <c r="B185" s="34" t="s">
        <v>772</v>
      </c>
      <c r="C185" s="35" t="s">
        <v>773</v>
      </c>
      <c r="D185" s="35" t="s">
        <v>774</v>
      </c>
      <c r="E185" s="16" t="s">
        <v>585</v>
      </c>
      <c r="F185" s="16">
        <v>6</v>
      </c>
      <c r="G185" s="17" t="s">
        <v>297</v>
      </c>
      <c r="H185" s="19">
        <v>15</v>
      </c>
      <c r="I185" s="33" t="s">
        <v>10</v>
      </c>
      <c r="J185" s="33"/>
    </row>
    <row r="186" spans="1:10" ht="15.75" x14ac:dyDescent="0.25">
      <c r="A186" s="29">
        <v>183</v>
      </c>
      <c r="B186" s="34" t="s">
        <v>775</v>
      </c>
      <c r="C186" s="35" t="s">
        <v>94</v>
      </c>
      <c r="D186" s="35" t="s">
        <v>260</v>
      </c>
      <c r="E186" s="16" t="s">
        <v>542</v>
      </c>
      <c r="F186" s="16">
        <v>6</v>
      </c>
      <c r="G186" s="17" t="s">
        <v>297</v>
      </c>
      <c r="H186" s="19">
        <f>6+5+3</f>
        <v>14</v>
      </c>
      <c r="I186" s="33" t="s">
        <v>10</v>
      </c>
      <c r="J186" s="33"/>
    </row>
    <row r="187" spans="1:10" ht="15.75" x14ac:dyDescent="0.25">
      <c r="A187" s="29">
        <v>184</v>
      </c>
      <c r="B187" s="34" t="s">
        <v>776</v>
      </c>
      <c r="C187" s="35" t="s">
        <v>185</v>
      </c>
      <c r="D187" s="35" t="s">
        <v>444</v>
      </c>
      <c r="E187" s="16" t="s">
        <v>626</v>
      </c>
      <c r="F187" s="16">
        <v>6</v>
      </c>
      <c r="G187" s="17" t="s">
        <v>297</v>
      </c>
      <c r="H187" s="19">
        <v>14</v>
      </c>
      <c r="I187" s="33" t="s">
        <v>10</v>
      </c>
      <c r="J187" s="33"/>
    </row>
    <row r="188" spans="1:10" ht="15.75" x14ac:dyDescent="0.25">
      <c r="A188" s="29">
        <v>185</v>
      </c>
      <c r="B188" s="34" t="s">
        <v>777</v>
      </c>
      <c r="C188" s="35" t="s">
        <v>92</v>
      </c>
      <c r="D188" s="35" t="s">
        <v>176</v>
      </c>
      <c r="E188" s="16" t="s">
        <v>626</v>
      </c>
      <c r="F188" s="16">
        <v>6</v>
      </c>
      <c r="G188" s="17" t="s">
        <v>297</v>
      </c>
      <c r="H188" s="19">
        <v>14</v>
      </c>
      <c r="I188" s="33" t="s">
        <v>10</v>
      </c>
      <c r="J188" s="33"/>
    </row>
    <row r="189" spans="1:10" ht="15.75" x14ac:dyDescent="0.25">
      <c r="A189" s="29">
        <v>186</v>
      </c>
      <c r="B189" s="34" t="s">
        <v>778</v>
      </c>
      <c r="C189" s="35" t="s">
        <v>779</v>
      </c>
      <c r="D189" s="35" t="s">
        <v>780</v>
      </c>
      <c r="E189" s="16" t="s">
        <v>585</v>
      </c>
      <c r="F189" s="16">
        <v>6</v>
      </c>
      <c r="G189" s="17" t="s">
        <v>297</v>
      </c>
      <c r="H189" s="19">
        <v>13</v>
      </c>
      <c r="I189" s="33" t="s">
        <v>10</v>
      </c>
      <c r="J189" s="33"/>
    </row>
    <row r="190" spans="1:10" ht="15.75" x14ac:dyDescent="0.25">
      <c r="A190" s="29">
        <v>187</v>
      </c>
      <c r="B190" s="34" t="s">
        <v>275</v>
      </c>
      <c r="C190" s="35" t="s">
        <v>526</v>
      </c>
      <c r="D190" s="35" t="s">
        <v>781</v>
      </c>
      <c r="E190" s="16" t="s">
        <v>542</v>
      </c>
      <c r="F190" s="16">
        <v>6</v>
      </c>
      <c r="G190" s="17" t="s">
        <v>297</v>
      </c>
      <c r="H190" s="19">
        <f>8+4</f>
        <v>12</v>
      </c>
      <c r="I190" s="33" t="s">
        <v>10</v>
      </c>
      <c r="J190" s="33"/>
    </row>
    <row r="191" spans="1:10" ht="15.75" x14ac:dyDescent="0.25">
      <c r="A191" s="29">
        <v>188</v>
      </c>
      <c r="B191" s="34" t="s">
        <v>782</v>
      </c>
      <c r="C191" s="35" t="s">
        <v>75</v>
      </c>
      <c r="D191" s="35" t="s">
        <v>74</v>
      </c>
      <c r="E191" s="16" t="s">
        <v>554</v>
      </c>
      <c r="F191" s="16">
        <v>6</v>
      </c>
      <c r="G191" s="17" t="s">
        <v>297</v>
      </c>
      <c r="H191" s="19">
        <v>12</v>
      </c>
      <c r="I191" s="33" t="s">
        <v>10</v>
      </c>
      <c r="J191" s="33"/>
    </row>
    <row r="192" spans="1:10" ht="15.75" x14ac:dyDescent="0.25">
      <c r="A192" s="29">
        <v>189</v>
      </c>
      <c r="B192" s="34" t="s">
        <v>783</v>
      </c>
      <c r="C192" s="35" t="s">
        <v>94</v>
      </c>
      <c r="D192" s="35" t="s">
        <v>79</v>
      </c>
      <c r="E192" s="16" t="s">
        <v>585</v>
      </c>
      <c r="F192" s="16">
        <v>6</v>
      </c>
      <c r="G192" s="17" t="s">
        <v>297</v>
      </c>
      <c r="H192" s="19">
        <v>12</v>
      </c>
      <c r="I192" s="33" t="s">
        <v>10</v>
      </c>
      <c r="J192" s="33"/>
    </row>
    <row r="193" spans="1:10" ht="15.75" x14ac:dyDescent="0.25">
      <c r="A193" s="29">
        <v>190</v>
      </c>
      <c r="B193" s="34" t="s">
        <v>784</v>
      </c>
      <c r="C193" s="35" t="s">
        <v>114</v>
      </c>
      <c r="D193" s="35" t="s">
        <v>79</v>
      </c>
      <c r="E193" s="16" t="s">
        <v>535</v>
      </c>
      <c r="F193" s="16">
        <v>6</v>
      </c>
      <c r="G193" s="17" t="s">
        <v>297</v>
      </c>
      <c r="H193" s="19">
        <v>12</v>
      </c>
      <c r="I193" s="33" t="s">
        <v>10</v>
      </c>
      <c r="J193" s="33"/>
    </row>
    <row r="194" spans="1:10" ht="15.75" x14ac:dyDescent="0.25">
      <c r="A194" s="29">
        <v>191</v>
      </c>
      <c r="B194" s="34" t="s">
        <v>785</v>
      </c>
      <c r="C194" s="35" t="s">
        <v>441</v>
      </c>
      <c r="D194" s="35" t="s">
        <v>247</v>
      </c>
      <c r="E194" s="16" t="s">
        <v>626</v>
      </c>
      <c r="F194" s="16">
        <v>6</v>
      </c>
      <c r="G194" s="17" t="s">
        <v>297</v>
      </c>
      <c r="H194" s="19">
        <v>11</v>
      </c>
      <c r="I194" s="33" t="s">
        <v>10</v>
      </c>
      <c r="J194" s="33"/>
    </row>
    <row r="195" spans="1:10" ht="15.75" x14ac:dyDescent="0.25">
      <c r="A195" s="29">
        <v>192</v>
      </c>
      <c r="B195" s="34" t="s">
        <v>786</v>
      </c>
      <c r="C195" s="35" t="s">
        <v>787</v>
      </c>
      <c r="D195" s="35" t="s">
        <v>101</v>
      </c>
      <c r="E195" s="16" t="s">
        <v>535</v>
      </c>
      <c r="F195" s="16">
        <v>6</v>
      </c>
      <c r="G195" s="17" t="s">
        <v>297</v>
      </c>
      <c r="H195" s="19">
        <v>11</v>
      </c>
      <c r="I195" s="33" t="s">
        <v>10</v>
      </c>
      <c r="J195" s="33"/>
    </row>
    <row r="196" spans="1:10" ht="15.75" x14ac:dyDescent="0.25">
      <c r="A196" s="29">
        <v>193</v>
      </c>
      <c r="B196" s="34" t="s">
        <v>788</v>
      </c>
      <c r="C196" s="35" t="s">
        <v>418</v>
      </c>
      <c r="D196" s="35" t="s">
        <v>369</v>
      </c>
      <c r="E196" s="16" t="s">
        <v>554</v>
      </c>
      <c r="F196" s="16">
        <v>6</v>
      </c>
      <c r="G196" s="17" t="s">
        <v>297</v>
      </c>
      <c r="H196" s="19">
        <v>10</v>
      </c>
      <c r="I196" s="33" t="s">
        <v>10</v>
      </c>
      <c r="J196" s="33"/>
    </row>
    <row r="197" spans="1:10" ht="15.75" x14ac:dyDescent="0.25">
      <c r="A197" s="29">
        <v>194</v>
      </c>
      <c r="B197" s="34" t="s">
        <v>224</v>
      </c>
      <c r="C197" s="35" t="s">
        <v>430</v>
      </c>
      <c r="D197" s="35" t="s">
        <v>128</v>
      </c>
      <c r="E197" s="16" t="s">
        <v>554</v>
      </c>
      <c r="F197" s="16">
        <v>6</v>
      </c>
      <c r="G197" s="17" t="s">
        <v>297</v>
      </c>
      <c r="H197" s="19">
        <v>9</v>
      </c>
      <c r="I197" s="33" t="s">
        <v>10</v>
      </c>
      <c r="J197" s="33"/>
    </row>
    <row r="198" spans="1:10" ht="15.75" x14ac:dyDescent="0.25">
      <c r="A198" s="29">
        <v>195</v>
      </c>
      <c r="B198" s="34" t="s">
        <v>789</v>
      </c>
      <c r="C198" s="35" t="s">
        <v>790</v>
      </c>
      <c r="D198" s="35" t="s">
        <v>260</v>
      </c>
      <c r="E198" s="16" t="s">
        <v>554</v>
      </c>
      <c r="F198" s="16">
        <v>6</v>
      </c>
      <c r="G198" s="17" t="s">
        <v>297</v>
      </c>
      <c r="H198" s="19">
        <v>8</v>
      </c>
      <c r="I198" s="33" t="s">
        <v>10</v>
      </c>
      <c r="J198" s="33"/>
    </row>
    <row r="199" spans="1:10" ht="15.75" x14ac:dyDescent="0.25">
      <c r="A199" s="29">
        <v>196</v>
      </c>
      <c r="B199" s="34" t="s">
        <v>635</v>
      </c>
      <c r="C199" s="35" t="s">
        <v>791</v>
      </c>
      <c r="D199" s="35" t="s">
        <v>792</v>
      </c>
      <c r="E199" s="16" t="s">
        <v>554</v>
      </c>
      <c r="F199" s="16">
        <v>6</v>
      </c>
      <c r="G199" s="17" t="s">
        <v>297</v>
      </c>
      <c r="H199" s="19">
        <v>8</v>
      </c>
      <c r="I199" s="33" t="s">
        <v>10</v>
      </c>
      <c r="J199" s="33"/>
    </row>
    <row r="200" spans="1:10" ht="15.75" x14ac:dyDescent="0.25">
      <c r="A200" s="29">
        <v>197</v>
      </c>
      <c r="B200" s="34" t="s">
        <v>793</v>
      </c>
      <c r="C200" s="35" t="s">
        <v>254</v>
      </c>
      <c r="D200" s="35" t="s">
        <v>122</v>
      </c>
      <c r="E200" s="16" t="s">
        <v>626</v>
      </c>
      <c r="F200" s="16">
        <v>6</v>
      </c>
      <c r="G200" s="17" t="s">
        <v>297</v>
      </c>
      <c r="H200" s="19">
        <v>8</v>
      </c>
      <c r="I200" s="33" t="s">
        <v>10</v>
      </c>
      <c r="J200" s="33"/>
    </row>
    <row r="201" spans="1:10" ht="15.75" x14ac:dyDescent="0.25">
      <c r="A201" s="29">
        <v>198</v>
      </c>
      <c r="B201" s="34" t="s">
        <v>794</v>
      </c>
      <c r="C201" s="35" t="s">
        <v>172</v>
      </c>
      <c r="D201" s="35" t="s">
        <v>64</v>
      </c>
      <c r="E201" s="16" t="s">
        <v>535</v>
      </c>
      <c r="F201" s="16">
        <v>6</v>
      </c>
      <c r="G201" s="17" t="s">
        <v>297</v>
      </c>
      <c r="H201" s="19">
        <v>8</v>
      </c>
      <c r="I201" s="33" t="s">
        <v>10</v>
      </c>
      <c r="J201" s="33"/>
    </row>
    <row r="202" spans="1:10" ht="15.75" x14ac:dyDescent="0.25">
      <c r="A202" s="29">
        <v>199</v>
      </c>
      <c r="B202" s="34" t="s">
        <v>795</v>
      </c>
      <c r="C202" s="35" t="s">
        <v>75</v>
      </c>
      <c r="D202" s="35" t="s">
        <v>62</v>
      </c>
      <c r="E202" s="16" t="s">
        <v>554</v>
      </c>
      <c r="F202" s="16">
        <v>6</v>
      </c>
      <c r="G202" s="17" t="s">
        <v>297</v>
      </c>
      <c r="H202" s="19">
        <v>6</v>
      </c>
      <c r="I202" s="33" t="s">
        <v>10</v>
      </c>
      <c r="J202" s="33"/>
    </row>
    <row r="203" spans="1:10" ht="15.75" x14ac:dyDescent="0.25">
      <c r="A203" s="29">
        <v>200</v>
      </c>
      <c r="B203" s="34" t="s">
        <v>796</v>
      </c>
      <c r="C203" s="35" t="s">
        <v>797</v>
      </c>
      <c r="D203" s="35" t="s">
        <v>798</v>
      </c>
      <c r="E203" s="16" t="s">
        <v>535</v>
      </c>
      <c r="F203" s="16">
        <v>6</v>
      </c>
      <c r="G203" s="17" t="s">
        <v>297</v>
      </c>
      <c r="H203" s="19">
        <v>6</v>
      </c>
      <c r="I203" s="33" t="s">
        <v>10</v>
      </c>
      <c r="J203" s="33"/>
    </row>
    <row r="204" spans="1:10" ht="15.75" x14ac:dyDescent="0.25">
      <c r="A204" s="29">
        <v>201</v>
      </c>
      <c r="B204" s="34" t="s">
        <v>799</v>
      </c>
      <c r="C204" s="35" t="s">
        <v>89</v>
      </c>
      <c r="D204" s="35" t="s">
        <v>163</v>
      </c>
      <c r="E204" s="16" t="s">
        <v>554</v>
      </c>
      <c r="F204" s="16">
        <v>6</v>
      </c>
      <c r="G204" s="17" t="s">
        <v>297</v>
      </c>
      <c r="H204" s="19">
        <v>4</v>
      </c>
      <c r="I204" s="33" t="s">
        <v>10</v>
      </c>
      <c r="J204" s="33"/>
    </row>
    <row r="205" spans="1:10" ht="15.75" x14ac:dyDescent="0.25">
      <c r="A205" s="29">
        <v>202</v>
      </c>
      <c r="B205" s="34" t="s">
        <v>800</v>
      </c>
      <c r="C205" s="35" t="s">
        <v>801</v>
      </c>
      <c r="D205" s="35" t="s">
        <v>173</v>
      </c>
      <c r="E205" s="16" t="s">
        <v>546</v>
      </c>
      <c r="F205" s="16">
        <v>6</v>
      </c>
      <c r="G205" s="17" t="s">
        <v>297</v>
      </c>
      <c r="H205" s="19">
        <f>3+0</f>
        <v>3</v>
      </c>
      <c r="I205" s="33" t="s">
        <v>10</v>
      </c>
      <c r="J205" s="33"/>
    </row>
  </sheetData>
  <mergeCells count="2">
    <mergeCell ref="A1:G1"/>
    <mergeCell ref="H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5"/>
  <sheetViews>
    <sheetView topLeftCell="A37" zoomScaleNormal="100" workbookViewId="0">
      <selection activeCell="J1" sqref="J1"/>
    </sheetView>
  </sheetViews>
  <sheetFormatPr defaultRowHeight="15.75" x14ac:dyDescent="0.25"/>
  <cols>
    <col min="1" max="1" width="9.140625" style="41"/>
    <col min="2" max="2" width="17.5703125" style="42" customWidth="1"/>
    <col min="3" max="3" width="15" style="42" customWidth="1"/>
    <col min="4" max="4" width="17.5703125" style="42" customWidth="1"/>
    <col min="5" max="5" width="11.5703125" style="41" customWidth="1"/>
    <col min="6" max="6" width="13.28515625" style="41" customWidth="1"/>
    <col min="7" max="7" width="23.85546875" style="42" customWidth="1"/>
    <col min="8" max="8" width="15.42578125" style="41" customWidth="1"/>
    <col min="9" max="9" width="21.5703125" style="42" customWidth="1"/>
    <col min="10" max="10" width="21" customWidth="1"/>
  </cols>
  <sheetData>
    <row r="1" spans="1:10" ht="36.75" customHeight="1" x14ac:dyDescent="0.25">
      <c r="A1" s="39" t="s">
        <v>53</v>
      </c>
      <c r="B1" s="39"/>
      <c r="C1" s="39"/>
      <c r="D1" s="39"/>
      <c r="E1" s="39"/>
      <c r="F1" s="39"/>
      <c r="G1" s="39"/>
      <c r="H1" s="44" t="s">
        <v>297</v>
      </c>
      <c r="I1" s="44"/>
      <c r="J1" s="7" t="s">
        <v>533</v>
      </c>
    </row>
    <row r="2" spans="1:10" x14ac:dyDescent="0.25">
      <c r="H2" s="41" t="s">
        <v>44</v>
      </c>
      <c r="J2" s="6" t="s">
        <v>47</v>
      </c>
    </row>
    <row r="3" spans="1:10" s="1" customFormat="1" ht="47.25" x14ac:dyDescent="0.25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52</v>
      </c>
      <c r="J3" s="9" t="s">
        <v>49</v>
      </c>
    </row>
    <row r="4" spans="1:10" ht="15" customHeight="1" x14ac:dyDescent="0.25">
      <c r="A4" s="18">
        <v>1</v>
      </c>
      <c r="B4" s="30" t="s">
        <v>802</v>
      </c>
      <c r="C4" s="31" t="s">
        <v>103</v>
      </c>
      <c r="D4" s="31" t="s">
        <v>495</v>
      </c>
      <c r="E4" s="16" t="s">
        <v>803</v>
      </c>
      <c r="F4" s="16">
        <v>7</v>
      </c>
      <c r="G4" s="17" t="s">
        <v>297</v>
      </c>
      <c r="H4" s="19">
        <v>53</v>
      </c>
      <c r="I4" s="16" t="s">
        <v>8</v>
      </c>
      <c r="J4" s="16"/>
    </row>
    <row r="5" spans="1:10" x14ac:dyDescent="0.25">
      <c r="A5" s="18">
        <v>2</v>
      </c>
      <c r="B5" s="34" t="s">
        <v>804</v>
      </c>
      <c r="C5" s="35" t="s">
        <v>692</v>
      </c>
      <c r="D5" s="35" t="s">
        <v>70</v>
      </c>
      <c r="E5" s="16" t="s">
        <v>803</v>
      </c>
      <c r="F5" s="16">
        <v>7</v>
      </c>
      <c r="G5" s="17" t="s">
        <v>297</v>
      </c>
      <c r="H5" s="19">
        <v>51</v>
      </c>
      <c r="I5" s="16" t="s">
        <v>8</v>
      </c>
      <c r="J5" s="16"/>
    </row>
    <row r="6" spans="1:10" x14ac:dyDescent="0.25">
      <c r="A6" s="18">
        <v>3</v>
      </c>
      <c r="B6" s="34" t="s">
        <v>805</v>
      </c>
      <c r="C6" s="35" t="s">
        <v>66</v>
      </c>
      <c r="D6" s="35" t="s">
        <v>201</v>
      </c>
      <c r="E6" s="16" t="s">
        <v>803</v>
      </c>
      <c r="F6" s="16">
        <v>7</v>
      </c>
      <c r="G6" s="17" t="s">
        <v>297</v>
      </c>
      <c r="H6" s="19">
        <v>51</v>
      </c>
      <c r="I6" s="16" t="s">
        <v>8</v>
      </c>
      <c r="J6" s="16"/>
    </row>
    <row r="7" spans="1:10" x14ac:dyDescent="0.25">
      <c r="A7" s="18">
        <v>4</v>
      </c>
      <c r="B7" s="34" t="s">
        <v>806</v>
      </c>
      <c r="C7" s="35" t="s">
        <v>119</v>
      </c>
      <c r="D7" s="35" t="s">
        <v>213</v>
      </c>
      <c r="E7" s="16" t="s">
        <v>803</v>
      </c>
      <c r="F7" s="16">
        <v>7</v>
      </c>
      <c r="G7" s="17" t="s">
        <v>297</v>
      </c>
      <c r="H7" s="19">
        <v>51</v>
      </c>
      <c r="I7" s="16" t="s">
        <v>8</v>
      </c>
      <c r="J7" s="16"/>
    </row>
    <row r="8" spans="1:10" x14ac:dyDescent="0.25">
      <c r="A8" s="18">
        <v>5</v>
      </c>
      <c r="B8" s="34" t="s">
        <v>795</v>
      </c>
      <c r="C8" s="35" t="s">
        <v>807</v>
      </c>
      <c r="D8" s="35" t="s">
        <v>62</v>
      </c>
      <c r="E8" s="16" t="s">
        <v>803</v>
      </c>
      <c r="F8" s="16">
        <v>7</v>
      </c>
      <c r="G8" s="17" t="s">
        <v>297</v>
      </c>
      <c r="H8" s="19">
        <v>50</v>
      </c>
      <c r="I8" s="16" t="s">
        <v>9</v>
      </c>
      <c r="J8" s="16"/>
    </row>
    <row r="9" spans="1:10" x14ac:dyDescent="0.25">
      <c r="A9" s="18">
        <v>6</v>
      </c>
      <c r="B9" s="34" t="s">
        <v>808</v>
      </c>
      <c r="C9" s="35" t="s">
        <v>170</v>
      </c>
      <c r="D9" s="35" t="s">
        <v>146</v>
      </c>
      <c r="E9" s="16" t="s">
        <v>803</v>
      </c>
      <c r="F9" s="16">
        <v>7</v>
      </c>
      <c r="G9" s="17" t="s">
        <v>297</v>
      </c>
      <c r="H9" s="19">
        <v>50</v>
      </c>
      <c r="I9" s="16" t="s">
        <v>9</v>
      </c>
      <c r="J9" s="16"/>
    </row>
    <row r="10" spans="1:10" x14ac:dyDescent="0.25">
      <c r="A10" s="18">
        <v>7</v>
      </c>
      <c r="B10" s="34" t="s">
        <v>809</v>
      </c>
      <c r="C10" s="35" t="s">
        <v>136</v>
      </c>
      <c r="D10" s="35" t="s">
        <v>345</v>
      </c>
      <c r="E10" s="16" t="s">
        <v>803</v>
      </c>
      <c r="F10" s="16">
        <v>7</v>
      </c>
      <c r="G10" s="17" t="s">
        <v>297</v>
      </c>
      <c r="H10" s="19">
        <v>49</v>
      </c>
      <c r="I10" s="16" t="s">
        <v>9</v>
      </c>
      <c r="J10" s="16"/>
    </row>
    <row r="11" spans="1:10" x14ac:dyDescent="0.25">
      <c r="A11" s="18">
        <v>8</v>
      </c>
      <c r="B11" s="34" t="s">
        <v>810</v>
      </c>
      <c r="C11" s="35" t="s">
        <v>92</v>
      </c>
      <c r="D11" s="35" t="s">
        <v>176</v>
      </c>
      <c r="E11" s="16" t="s">
        <v>811</v>
      </c>
      <c r="F11" s="16">
        <v>7</v>
      </c>
      <c r="G11" s="17" t="s">
        <v>297</v>
      </c>
      <c r="H11" s="19">
        <v>48</v>
      </c>
      <c r="I11" s="16" t="s">
        <v>9</v>
      </c>
      <c r="J11" s="16"/>
    </row>
    <row r="12" spans="1:10" x14ac:dyDescent="0.25">
      <c r="A12" s="18">
        <v>9</v>
      </c>
      <c r="B12" s="34" t="s">
        <v>812</v>
      </c>
      <c r="C12" s="35" t="s">
        <v>813</v>
      </c>
      <c r="D12" s="35" t="s">
        <v>155</v>
      </c>
      <c r="E12" s="16" t="s">
        <v>811</v>
      </c>
      <c r="F12" s="16">
        <v>7</v>
      </c>
      <c r="G12" s="17" t="s">
        <v>297</v>
      </c>
      <c r="H12" s="19">
        <v>48</v>
      </c>
      <c r="I12" s="16" t="s">
        <v>9</v>
      </c>
      <c r="J12" s="16"/>
    </row>
    <row r="13" spans="1:10" x14ac:dyDescent="0.25">
      <c r="A13" s="18">
        <v>10</v>
      </c>
      <c r="B13" s="34" t="s">
        <v>814</v>
      </c>
      <c r="C13" s="35" t="s">
        <v>322</v>
      </c>
      <c r="D13" s="35" t="s">
        <v>815</v>
      </c>
      <c r="E13" s="16" t="s">
        <v>816</v>
      </c>
      <c r="F13" s="16">
        <v>7</v>
      </c>
      <c r="G13" s="17" t="s">
        <v>297</v>
      </c>
      <c r="H13" s="19">
        <f>10+12+14+9</f>
        <v>45</v>
      </c>
      <c r="I13" s="16" t="s">
        <v>9</v>
      </c>
      <c r="J13" s="16"/>
    </row>
    <row r="14" spans="1:10" x14ac:dyDescent="0.25">
      <c r="A14" s="18">
        <v>11</v>
      </c>
      <c r="B14" s="34" t="s">
        <v>817</v>
      </c>
      <c r="C14" s="35" t="s">
        <v>418</v>
      </c>
      <c r="D14" s="35" t="s">
        <v>79</v>
      </c>
      <c r="E14" s="16" t="s">
        <v>803</v>
      </c>
      <c r="F14" s="16">
        <v>7</v>
      </c>
      <c r="G14" s="17" t="s">
        <v>297</v>
      </c>
      <c r="H14" s="19">
        <v>45</v>
      </c>
      <c r="I14" s="16" t="s">
        <v>9</v>
      </c>
      <c r="J14" s="16"/>
    </row>
    <row r="15" spans="1:10" x14ac:dyDescent="0.25">
      <c r="A15" s="18">
        <v>12</v>
      </c>
      <c r="B15" s="34" t="s">
        <v>818</v>
      </c>
      <c r="C15" s="35" t="s">
        <v>141</v>
      </c>
      <c r="D15" s="35" t="s">
        <v>819</v>
      </c>
      <c r="E15" s="16" t="s">
        <v>803</v>
      </c>
      <c r="F15" s="16">
        <v>7</v>
      </c>
      <c r="G15" s="17" t="s">
        <v>297</v>
      </c>
      <c r="H15" s="19">
        <v>44</v>
      </c>
      <c r="I15" s="16" t="s">
        <v>9</v>
      </c>
      <c r="J15" s="16"/>
    </row>
    <row r="16" spans="1:10" x14ac:dyDescent="0.25">
      <c r="A16" s="18">
        <v>13</v>
      </c>
      <c r="B16" s="34" t="s">
        <v>820</v>
      </c>
      <c r="C16" s="35" t="s">
        <v>66</v>
      </c>
      <c r="D16" s="35" t="s">
        <v>128</v>
      </c>
      <c r="E16" s="16" t="s">
        <v>821</v>
      </c>
      <c r="F16" s="16">
        <v>7</v>
      </c>
      <c r="G16" s="17" t="s">
        <v>297</v>
      </c>
      <c r="H16" s="19">
        <v>44</v>
      </c>
      <c r="I16" s="16" t="s">
        <v>9</v>
      </c>
      <c r="J16" s="16"/>
    </row>
    <row r="17" spans="1:10" x14ac:dyDescent="0.25">
      <c r="A17" s="18">
        <v>14</v>
      </c>
      <c r="B17" s="34" t="s">
        <v>822</v>
      </c>
      <c r="C17" s="35" t="s">
        <v>124</v>
      </c>
      <c r="D17" s="35" t="s">
        <v>173</v>
      </c>
      <c r="E17" s="16" t="s">
        <v>821</v>
      </c>
      <c r="F17" s="16">
        <v>7</v>
      </c>
      <c r="G17" s="17" t="s">
        <v>297</v>
      </c>
      <c r="H17" s="19">
        <v>42</v>
      </c>
      <c r="I17" s="16" t="s">
        <v>9</v>
      </c>
      <c r="J17" s="16"/>
    </row>
    <row r="18" spans="1:10" x14ac:dyDescent="0.25">
      <c r="A18" s="18">
        <v>15</v>
      </c>
      <c r="B18" s="34" t="s">
        <v>823</v>
      </c>
      <c r="C18" s="35" t="s">
        <v>234</v>
      </c>
      <c r="D18" s="35" t="s">
        <v>286</v>
      </c>
      <c r="E18" s="16" t="s">
        <v>824</v>
      </c>
      <c r="F18" s="16">
        <v>7</v>
      </c>
      <c r="G18" s="17" t="s">
        <v>297</v>
      </c>
      <c r="H18" s="19">
        <v>38</v>
      </c>
      <c r="I18" s="16" t="s">
        <v>9</v>
      </c>
      <c r="J18" s="16"/>
    </row>
    <row r="19" spans="1:10" x14ac:dyDescent="0.25">
      <c r="A19" s="18">
        <v>16</v>
      </c>
      <c r="B19" s="34" t="s">
        <v>825</v>
      </c>
      <c r="C19" s="35" t="s">
        <v>324</v>
      </c>
      <c r="D19" s="35" t="s">
        <v>196</v>
      </c>
      <c r="E19" s="16" t="s">
        <v>824</v>
      </c>
      <c r="F19" s="16">
        <v>7</v>
      </c>
      <c r="G19" s="17" t="s">
        <v>297</v>
      </c>
      <c r="H19" s="19">
        <v>37</v>
      </c>
      <c r="I19" s="16" t="s">
        <v>9</v>
      </c>
      <c r="J19" s="16"/>
    </row>
    <row r="20" spans="1:10" x14ac:dyDescent="0.25">
      <c r="A20" s="18">
        <v>17</v>
      </c>
      <c r="B20" s="34" t="s">
        <v>826</v>
      </c>
      <c r="C20" s="35" t="s">
        <v>807</v>
      </c>
      <c r="D20" s="35" t="s">
        <v>827</v>
      </c>
      <c r="E20" s="16" t="s">
        <v>821</v>
      </c>
      <c r="F20" s="16">
        <v>7</v>
      </c>
      <c r="G20" s="17" t="s">
        <v>297</v>
      </c>
      <c r="H20" s="19">
        <v>37</v>
      </c>
      <c r="I20" s="16" t="s">
        <v>9</v>
      </c>
      <c r="J20" s="16"/>
    </row>
    <row r="21" spans="1:10" x14ac:dyDescent="0.25">
      <c r="A21" s="18">
        <v>18</v>
      </c>
      <c r="B21" s="34" t="s">
        <v>828</v>
      </c>
      <c r="C21" s="35" t="s">
        <v>829</v>
      </c>
      <c r="D21" s="35" t="s">
        <v>286</v>
      </c>
      <c r="E21" s="16" t="s">
        <v>824</v>
      </c>
      <c r="F21" s="16">
        <v>7</v>
      </c>
      <c r="G21" s="17" t="s">
        <v>297</v>
      </c>
      <c r="H21" s="19">
        <v>35</v>
      </c>
      <c r="I21" s="16" t="s">
        <v>9</v>
      </c>
      <c r="J21" s="16"/>
    </row>
    <row r="22" spans="1:10" x14ac:dyDescent="0.25">
      <c r="A22" s="18">
        <v>19</v>
      </c>
      <c r="B22" s="34" t="s">
        <v>830</v>
      </c>
      <c r="C22" s="35" t="s">
        <v>83</v>
      </c>
      <c r="D22" s="35" t="s">
        <v>155</v>
      </c>
      <c r="E22" s="16" t="s">
        <v>824</v>
      </c>
      <c r="F22" s="16">
        <v>7</v>
      </c>
      <c r="G22" s="17" t="s">
        <v>297</v>
      </c>
      <c r="H22" s="19">
        <v>35</v>
      </c>
      <c r="I22" s="16" t="s">
        <v>9</v>
      </c>
      <c r="J22" s="16"/>
    </row>
    <row r="23" spans="1:10" x14ac:dyDescent="0.25">
      <c r="A23" s="18">
        <v>20</v>
      </c>
      <c r="B23" s="34" t="s">
        <v>831</v>
      </c>
      <c r="C23" s="35" t="s">
        <v>797</v>
      </c>
      <c r="D23" s="35" t="s">
        <v>64</v>
      </c>
      <c r="E23" s="16" t="s">
        <v>821</v>
      </c>
      <c r="F23" s="16">
        <v>7</v>
      </c>
      <c r="G23" s="17" t="s">
        <v>297</v>
      </c>
      <c r="H23" s="19">
        <v>35</v>
      </c>
      <c r="I23" s="16" t="s">
        <v>9</v>
      </c>
      <c r="J23" s="16"/>
    </row>
    <row r="24" spans="1:10" x14ac:dyDescent="0.25">
      <c r="A24" s="18">
        <v>21</v>
      </c>
      <c r="B24" s="34" t="s">
        <v>832</v>
      </c>
      <c r="C24" s="35" t="s">
        <v>69</v>
      </c>
      <c r="D24" s="35" t="s">
        <v>67</v>
      </c>
      <c r="E24" s="16" t="s">
        <v>833</v>
      </c>
      <c r="F24" s="16">
        <v>7</v>
      </c>
      <c r="G24" s="17" t="s">
        <v>297</v>
      </c>
      <c r="H24" s="19">
        <v>35</v>
      </c>
      <c r="I24" s="16" t="s">
        <v>9</v>
      </c>
      <c r="J24" s="16"/>
    </row>
    <row r="25" spans="1:10" x14ac:dyDescent="0.25">
      <c r="A25" s="18">
        <v>22</v>
      </c>
      <c r="B25" s="34" t="s">
        <v>834</v>
      </c>
      <c r="C25" s="35" t="s">
        <v>114</v>
      </c>
      <c r="D25" s="35" t="s">
        <v>79</v>
      </c>
      <c r="E25" s="16" t="s">
        <v>816</v>
      </c>
      <c r="F25" s="16">
        <v>7</v>
      </c>
      <c r="G25" s="17" t="s">
        <v>297</v>
      </c>
      <c r="H25" s="19">
        <f>12+2+6+10+4</f>
        <v>34</v>
      </c>
      <c r="I25" s="16" t="s">
        <v>9</v>
      </c>
      <c r="J25" s="16"/>
    </row>
    <row r="26" spans="1:10" x14ac:dyDescent="0.25">
      <c r="A26" s="18">
        <v>23</v>
      </c>
      <c r="B26" s="34" t="s">
        <v>835</v>
      </c>
      <c r="C26" s="35" t="s">
        <v>258</v>
      </c>
      <c r="D26" s="35" t="s">
        <v>176</v>
      </c>
      <c r="E26" s="16" t="s">
        <v>803</v>
      </c>
      <c r="F26" s="16">
        <v>7</v>
      </c>
      <c r="G26" s="17" t="s">
        <v>297</v>
      </c>
      <c r="H26" s="19">
        <v>34</v>
      </c>
      <c r="I26" s="16" t="s">
        <v>9</v>
      </c>
      <c r="J26" s="16"/>
    </row>
    <row r="27" spans="1:10" x14ac:dyDescent="0.25">
      <c r="A27" s="18">
        <v>24</v>
      </c>
      <c r="B27" s="34" t="s">
        <v>836</v>
      </c>
      <c r="C27" s="35" t="s">
        <v>355</v>
      </c>
      <c r="D27" s="35" t="s">
        <v>67</v>
      </c>
      <c r="E27" s="16" t="s">
        <v>821</v>
      </c>
      <c r="F27" s="16">
        <v>7</v>
      </c>
      <c r="G27" s="17" t="s">
        <v>297</v>
      </c>
      <c r="H27" s="19">
        <v>34</v>
      </c>
      <c r="I27" s="16" t="s">
        <v>9</v>
      </c>
      <c r="J27" s="16"/>
    </row>
    <row r="28" spans="1:10" x14ac:dyDescent="0.25">
      <c r="A28" s="18">
        <v>25</v>
      </c>
      <c r="B28" s="34" t="s">
        <v>837</v>
      </c>
      <c r="C28" s="35" t="s">
        <v>217</v>
      </c>
      <c r="D28" s="35" t="s">
        <v>67</v>
      </c>
      <c r="E28" s="16" t="s">
        <v>821</v>
      </c>
      <c r="F28" s="16">
        <v>7</v>
      </c>
      <c r="G28" s="17" t="s">
        <v>297</v>
      </c>
      <c r="H28" s="19">
        <v>34</v>
      </c>
      <c r="I28" s="16" t="s">
        <v>9</v>
      </c>
      <c r="J28" s="16"/>
    </row>
    <row r="29" spans="1:10" x14ac:dyDescent="0.25">
      <c r="A29" s="18">
        <v>26</v>
      </c>
      <c r="B29" s="34" t="s">
        <v>838</v>
      </c>
      <c r="C29" s="35" t="s">
        <v>138</v>
      </c>
      <c r="D29" s="35" t="s">
        <v>201</v>
      </c>
      <c r="E29" s="16" t="s">
        <v>821</v>
      </c>
      <c r="F29" s="16">
        <v>7</v>
      </c>
      <c r="G29" s="17" t="s">
        <v>297</v>
      </c>
      <c r="H29" s="19">
        <v>34</v>
      </c>
      <c r="I29" s="16" t="s">
        <v>9</v>
      </c>
      <c r="J29" s="16"/>
    </row>
    <row r="30" spans="1:10" x14ac:dyDescent="0.25">
      <c r="A30" s="18">
        <v>27</v>
      </c>
      <c r="B30" s="34" t="s">
        <v>839</v>
      </c>
      <c r="C30" s="35" t="s">
        <v>840</v>
      </c>
      <c r="D30" s="35" t="s">
        <v>798</v>
      </c>
      <c r="E30" s="16" t="s">
        <v>816</v>
      </c>
      <c r="F30" s="16">
        <v>7</v>
      </c>
      <c r="G30" s="17" t="s">
        <v>297</v>
      </c>
      <c r="H30" s="19">
        <f>12+10+7+4</f>
        <v>33</v>
      </c>
      <c r="I30" s="16" t="s">
        <v>9</v>
      </c>
      <c r="J30" s="16"/>
    </row>
    <row r="31" spans="1:10" x14ac:dyDescent="0.25">
      <c r="A31" s="18">
        <v>28</v>
      </c>
      <c r="B31" s="34" t="s">
        <v>841</v>
      </c>
      <c r="C31" s="35" t="s">
        <v>842</v>
      </c>
      <c r="D31" s="35" t="s">
        <v>843</v>
      </c>
      <c r="E31" s="16" t="s">
        <v>803</v>
      </c>
      <c r="F31" s="16">
        <v>7</v>
      </c>
      <c r="G31" s="17" t="s">
        <v>297</v>
      </c>
      <c r="H31" s="19">
        <v>33</v>
      </c>
      <c r="I31" s="16" t="s">
        <v>9</v>
      </c>
      <c r="J31" s="16"/>
    </row>
    <row r="32" spans="1:10" x14ac:dyDescent="0.25">
      <c r="A32" s="18">
        <v>29</v>
      </c>
      <c r="B32" s="34" t="s">
        <v>844</v>
      </c>
      <c r="C32" s="35" t="s">
        <v>66</v>
      </c>
      <c r="D32" s="35" t="s">
        <v>146</v>
      </c>
      <c r="E32" s="16" t="s">
        <v>816</v>
      </c>
      <c r="F32" s="16">
        <v>7</v>
      </c>
      <c r="G32" s="17" t="s">
        <v>297</v>
      </c>
      <c r="H32" s="19">
        <f>6+12+13+1</f>
        <v>32</v>
      </c>
      <c r="I32" s="16" t="s">
        <v>9</v>
      </c>
      <c r="J32" s="16"/>
    </row>
    <row r="33" spans="1:10" x14ac:dyDescent="0.25">
      <c r="A33" s="18">
        <v>30</v>
      </c>
      <c r="B33" s="34" t="s">
        <v>845</v>
      </c>
      <c r="C33" s="35" t="s">
        <v>846</v>
      </c>
      <c r="D33" s="35" t="s">
        <v>847</v>
      </c>
      <c r="E33" s="16" t="s">
        <v>816</v>
      </c>
      <c r="F33" s="16">
        <v>7</v>
      </c>
      <c r="G33" s="17" t="s">
        <v>297</v>
      </c>
      <c r="H33" s="19">
        <f>10+12+8+2</f>
        <v>32</v>
      </c>
      <c r="I33" s="16" t="s">
        <v>9</v>
      </c>
      <c r="J33" s="16"/>
    </row>
    <row r="34" spans="1:10" x14ac:dyDescent="0.25">
      <c r="A34" s="18">
        <v>31</v>
      </c>
      <c r="B34" s="34" t="s">
        <v>848</v>
      </c>
      <c r="C34" s="35" t="s">
        <v>193</v>
      </c>
      <c r="D34" s="35" t="s">
        <v>260</v>
      </c>
      <c r="E34" s="16" t="s">
        <v>803</v>
      </c>
      <c r="F34" s="16">
        <v>7</v>
      </c>
      <c r="G34" s="17" t="s">
        <v>297</v>
      </c>
      <c r="H34" s="19">
        <v>32</v>
      </c>
      <c r="I34" s="16" t="s">
        <v>9</v>
      </c>
      <c r="J34" s="16"/>
    </row>
    <row r="35" spans="1:10" x14ac:dyDescent="0.25">
      <c r="A35" s="18">
        <v>32</v>
      </c>
      <c r="B35" s="34" t="s">
        <v>849</v>
      </c>
      <c r="C35" s="35" t="s">
        <v>141</v>
      </c>
      <c r="D35" s="35" t="s">
        <v>850</v>
      </c>
      <c r="E35" s="16" t="s">
        <v>803</v>
      </c>
      <c r="F35" s="16">
        <v>7</v>
      </c>
      <c r="G35" s="17" t="s">
        <v>297</v>
      </c>
      <c r="H35" s="19">
        <v>32</v>
      </c>
      <c r="I35" s="16" t="s">
        <v>9</v>
      </c>
      <c r="J35" s="16"/>
    </row>
    <row r="36" spans="1:10" x14ac:dyDescent="0.25">
      <c r="A36" s="18">
        <v>33</v>
      </c>
      <c r="B36" s="30" t="s">
        <v>851</v>
      </c>
      <c r="C36" s="31" t="s">
        <v>193</v>
      </c>
      <c r="D36" s="31" t="s">
        <v>369</v>
      </c>
      <c r="E36" s="16" t="s">
        <v>816</v>
      </c>
      <c r="F36" s="16">
        <v>7</v>
      </c>
      <c r="G36" s="17" t="s">
        <v>297</v>
      </c>
      <c r="H36" s="19">
        <f>6+8+10+7</f>
        <v>31</v>
      </c>
      <c r="I36" s="16" t="s">
        <v>10</v>
      </c>
      <c r="J36" s="16"/>
    </row>
    <row r="37" spans="1:10" x14ac:dyDescent="0.25">
      <c r="A37" s="18">
        <v>34</v>
      </c>
      <c r="B37" s="34" t="s">
        <v>852</v>
      </c>
      <c r="C37" s="35" t="s">
        <v>853</v>
      </c>
      <c r="D37" s="35" t="s">
        <v>381</v>
      </c>
      <c r="E37" s="16" t="s">
        <v>803</v>
      </c>
      <c r="F37" s="16">
        <v>7</v>
      </c>
      <c r="G37" s="17" t="s">
        <v>297</v>
      </c>
      <c r="H37" s="19">
        <v>31</v>
      </c>
      <c r="I37" s="16" t="s">
        <v>10</v>
      </c>
      <c r="J37" s="16"/>
    </row>
    <row r="38" spans="1:10" x14ac:dyDescent="0.25">
      <c r="A38" s="18">
        <v>35</v>
      </c>
      <c r="B38" s="34" t="s">
        <v>854</v>
      </c>
      <c r="C38" s="35" t="s">
        <v>73</v>
      </c>
      <c r="D38" s="35" t="s">
        <v>855</v>
      </c>
      <c r="E38" s="16" t="s">
        <v>816</v>
      </c>
      <c r="F38" s="16">
        <v>7</v>
      </c>
      <c r="G38" s="17" t="s">
        <v>297</v>
      </c>
      <c r="H38" s="19">
        <f>8+10+10+2</f>
        <v>30</v>
      </c>
      <c r="I38" s="16" t="s">
        <v>10</v>
      </c>
      <c r="J38" s="16"/>
    </row>
    <row r="39" spans="1:10" x14ac:dyDescent="0.25">
      <c r="A39" s="18">
        <v>36</v>
      </c>
      <c r="B39" s="34" t="s">
        <v>856</v>
      </c>
      <c r="C39" s="35" t="s">
        <v>246</v>
      </c>
      <c r="D39" s="35" t="s">
        <v>154</v>
      </c>
      <c r="E39" s="16" t="s">
        <v>821</v>
      </c>
      <c r="F39" s="16">
        <v>7</v>
      </c>
      <c r="G39" s="17" t="s">
        <v>297</v>
      </c>
      <c r="H39" s="19">
        <v>30</v>
      </c>
      <c r="I39" s="16" t="s">
        <v>10</v>
      </c>
      <c r="J39" s="16"/>
    </row>
    <row r="40" spans="1:10" x14ac:dyDescent="0.25">
      <c r="A40" s="18">
        <v>37</v>
      </c>
      <c r="B40" s="34" t="s">
        <v>857</v>
      </c>
      <c r="C40" s="35" t="s">
        <v>179</v>
      </c>
      <c r="D40" s="35" t="s">
        <v>143</v>
      </c>
      <c r="E40" s="16" t="s">
        <v>821</v>
      </c>
      <c r="F40" s="16">
        <v>7</v>
      </c>
      <c r="G40" s="17" t="s">
        <v>297</v>
      </c>
      <c r="H40" s="19">
        <v>30</v>
      </c>
      <c r="I40" s="16" t="s">
        <v>10</v>
      </c>
      <c r="J40" s="16"/>
    </row>
    <row r="41" spans="1:10" x14ac:dyDescent="0.25">
      <c r="A41" s="18">
        <v>38</v>
      </c>
      <c r="B41" s="34" t="s">
        <v>858</v>
      </c>
      <c r="C41" s="35" t="s">
        <v>153</v>
      </c>
      <c r="D41" s="35" t="s">
        <v>151</v>
      </c>
      <c r="E41" s="16" t="s">
        <v>833</v>
      </c>
      <c r="F41" s="16">
        <v>7</v>
      </c>
      <c r="G41" s="17" t="s">
        <v>297</v>
      </c>
      <c r="H41" s="19">
        <v>30</v>
      </c>
      <c r="I41" s="16" t="s">
        <v>10</v>
      </c>
      <c r="J41" s="16"/>
    </row>
    <row r="42" spans="1:10" x14ac:dyDescent="0.25">
      <c r="A42" s="18">
        <v>39</v>
      </c>
      <c r="B42" s="34" t="s">
        <v>859</v>
      </c>
      <c r="C42" s="35" t="s">
        <v>248</v>
      </c>
      <c r="D42" s="35" t="s">
        <v>236</v>
      </c>
      <c r="E42" s="16" t="s">
        <v>816</v>
      </c>
      <c r="F42" s="16">
        <v>7</v>
      </c>
      <c r="G42" s="17" t="s">
        <v>297</v>
      </c>
      <c r="H42" s="19">
        <f>8+10+8+3</f>
        <v>29</v>
      </c>
      <c r="I42" s="16" t="s">
        <v>10</v>
      </c>
      <c r="J42" s="16"/>
    </row>
    <row r="43" spans="1:10" x14ac:dyDescent="0.25">
      <c r="A43" s="18">
        <v>40</v>
      </c>
      <c r="B43" s="34" t="s">
        <v>177</v>
      </c>
      <c r="C43" s="35" t="s">
        <v>860</v>
      </c>
      <c r="D43" s="35" t="s">
        <v>861</v>
      </c>
      <c r="E43" s="16" t="s">
        <v>816</v>
      </c>
      <c r="F43" s="16">
        <v>7</v>
      </c>
      <c r="G43" s="17" t="s">
        <v>297</v>
      </c>
      <c r="H43" s="19">
        <f>12+4+10+3</f>
        <v>29</v>
      </c>
      <c r="I43" s="16" t="s">
        <v>10</v>
      </c>
      <c r="J43" s="16"/>
    </row>
    <row r="44" spans="1:10" x14ac:dyDescent="0.25">
      <c r="A44" s="18">
        <v>41</v>
      </c>
      <c r="B44" s="34" t="s">
        <v>862</v>
      </c>
      <c r="C44" s="35" t="s">
        <v>217</v>
      </c>
      <c r="D44" s="35" t="s">
        <v>90</v>
      </c>
      <c r="E44" s="16" t="s">
        <v>816</v>
      </c>
      <c r="F44" s="16">
        <v>7</v>
      </c>
      <c r="G44" s="17" t="s">
        <v>297</v>
      </c>
      <c r="H44" s="19">
        <f>16+10+3</f>
        <v>29</v>
      </c>
      <c r="I44" s="16" t="s">
        <v>10</v>
      </c>
      <c r="J44" s="16"/>
    </row>
    <row r="45" spans="1:10" x14ac:dyDescent="0.25">
      <c r="A45" s="18">
        <v>42</v>
      </c>
      <c r="B45" s="34" t="s">
        <v>863</v>
      </c>
      <c r="C45" s="35" t="s">
        <v>145</v>
      </c>
      <c r="D45" s="35" t="s">
        <v>365</v>
      </c>
      <c r="E45" s="16" t="s">
        <v>816</v>
      </c>
      <c r="F45" s="16">
        <v>7</v>
      </c>
      <c r="G45" s="17" t="s">
        <v>297</v>
      </c>
      <c r="H45" s="19">
        <f>8+10+10+1</f>
        <v>29</v>
      </c>
      <c r="I45" s="16" t="s">
        <v>10</v>
      </c>
      <c r="J45" s="16"/>
    </row>
    <row r="46" spans="1:10" x14ac:dyDescent="0.25">
      <c r="A46" s="18">
        <v>43</v>
      </c>
      <c r="B46" s="34" t="s">
        <v>755</v>
      </c>
      <c r="C46" s="35" t="s">
        <v>189</v>
      </c>
      <c r="D46" s="35" t="s">
        <v>286</v>
      </c>
      <c r="E46" s="16" t="s">
        <v>824</v>
      </c>
      <c r="F46" s="16">
        <v>7</v>
      </c>
      <c r="G46" s="17" t="s">
        <v>297</v>
      </c>
      <c r="H46" s="19">
        <v>29</v>
      </c>
      <c r="I46" s="16" t="s">
        <v>10</v>
      </c>
      <c r="J46" s="16"/>
    </row>
    <row r="47" spans="1:10" x14ac:dyDescent="0.25">
      <c r="A47" s="18">
        <v>44</v>
      </c>
      <c r="B47" s="34" t="s">
        <v>864</v>
      </c>
      <c r="C47" s="35" t="s">
        <v>170</v>
      </c>
      <c r="D47" s="35" t="s">
        <v>196</v>
      </c>
      <c r="E47" s="16" t="s">
        <v>833</v>
      </c>
      <c r="F47" s="16">
        <v>7</v>
      </c>
      <c r="G47" s="17" t="s">
        <v>297</v>
      </c>
      <c r="H47" s="19">
        <v>29</v>
      </c>
      <c r="I47" s="16" t="s">
        <v>10</v>
      </c>
      <c r="J47" s="16"/>
    </row>
    <row r="48" spans="1:10" x14ac:dyDescent="0.25">
      <c r="A48" s="18">
        <v>45</v>
      </c>
      <c r="B48" s="34" t="s">
        <v>865</v>
      </c>
      <c r="C48" s="35" t="s">
        <v>404</v>
      </c>
      <c r="D48" s="35" t="s">
        <v>70</v>
      </c>
      <c r="E48" s="16" t="s">
        <v>833</v>
      </c>
      <c r="F48" s="16">
        <v>7</v>
      </c>
      <c r="G48" s="17" t="s">
        <v>297</v>
      </c>
      <c r="H48" s="19">
        <v>29</v>
      </c>
      <c r="I48" s="16" t="s">
        <v>10</v>
      </c>
      <c r="J48" s="16"/>
    </row>
    <row r="49" spans="1:10" x14ac:dyDescent="0.25">
      <c r="A49" s="18">
        <v>46</v>
      </c>
      <c r="B49" s="34" t="s">
        <v>866</v>
      </c>
      <c r="C49" s="35" t="s">
        <v>486</v>
      </c>
      <c r="D49" s="35" t="s">
        <v>265</v>
      </c>
      <c r="E49" s="16" t="s">
        <v>816</v>
      </c>
      <c r="F49" s="16">
        <v>7</v>
      </c>
      <c r="G49" s="17" t="s">
        <v>297</v>
      </c>
      <c r="H49" s="19">
        <f>10+6+10+2</f>
        <v>28</v>
      </c>
      <c r="I49" s="16" t="s">
        <v>10</v>
      </c>
      <c r="J49" s="16"/>
    </row>
    <row r="50" spans="1:10" x14ac:dyDescent="0.25">
      <c r="A50" s="18">
        <v>47</v>
      </c>
      <c r="B50" s="34" t="s">
        <v>476</v>
      </c>
      <c r="C50" s="35" t="s">
        <v>867</v>
      </c>
      <c r="D50" s="35" t="s">
        <v>369</v>
      </c>
      <c r="E50" s="16" t="s">
        <v>816</v>
      </c>
      <c r="F50" s="16">
        <v>7</v>
      </c>
      <c r="G50" s="17" t="s">
        <v>297</v>
      </c>
      <c r="H50" s="19">
        <f>8+10+10+0</f>
        <v>28</v>
      </c>
      <c r="I50" s="16" t="s">
        <v>10</v>
      </c>
      <c r="J50" s="16"/>
    </row>
    <row r="51" spans="1:10" x14ac:dyDescent="0.25">
      <c r="A51" s="18">
        <v>48</v>
      </c>
      <c r="B51" s="34" t="s">
        <v>868</v>
      </c>
      <c r="C51" s="35" t="s">
        <v>319</v>
      </c>
      <c r="D51" s="35" t="s">
        <v>151</v>
      </c>
      <c r="E51" s="16" t="s">
        <v>816</v>
      </c>
      <c r="F51" s="16">
        <v>7</v>
      </c>
      <c r="G51" s="17" t="s">
        <v>297</v>
      </c>
      <c r="H51" s="19">
        <f>10+12+3+3</f>
        <v>28</v>
      </c>
      <c r="I51" s="16" t="s">
        <v>10</v>
      </c>
      <c r="J51" s="16"/>
    </row>
    <row r="52" spans="1:10" x14ac:dyDescent="0.25">
      <c r="A52" s="18">
        <v>49</v>
      </c>
      <c r="B52" s="30" t="s">
        <v>869</v>
      </c>
      <c r="C52" s="31" t="s">
        <v>271</v>
      </c>
      <c r="D52" s="31" t="s">
        <v>213</v>
      </c>
      <c r="E52" s="16" t="s">
        <v>816</v>
      </c>
      <c r="F52" s="16">
        <v>7</v>
      </c>
      <c r="G52" s="17" t="s">
        <v>297</v>
      </c>
      <c r="H52" s="19">
        <f>18+10+0</f>
        <v>28</v>
      </c>
      <c r="I52" s="16" t="s">
        <v>10</v>
      </c>
      <c r="J52" s="16"/>
    </row>
    <row r="53" spans="1:10" x14ac:dyDescent="0.25">
      <c r="A53" s="18">
        <v>50</v>
      </c>
      <c r="B53" s="34" t="s">
        <v>870</v>
      </c>
      <c r="C53" s="35" t="s">
        <v>228</v>
      </c>
      <c r="D53" s="35" t="s">
        <v>176</v>
      </c>
      <c r="E53" s="16" t="s">
        <v>811</v>
      </c>
      <c r="F53" s="16">
        <v>7</v>
      </c>
      <c r="G53" s="17" t="s">
        <v>297</v>
      </c>
      <c r="H53" s="19">
        <v>28</v>
      </c>
      <c r="I53" s="16" t="s">
        <v>10</v>
      </c>
      <c r="J53" s="16"/>
    </row>
    <row r="54" spans="1:10" x14ac:dyDescent="0.25">
      <c r="A54" s="18">
        <v>51</v>
      </c>
      <c r="B54" s="34" t="s">
        <v>871</v>
      </c>
      <c r="C54" s="35" t="s">
        <v>92</v>
      </c>
      <c r="D54" s="35" t="s">
        <v>90</v>
      </c>
      <c r="E54" s="16" t="s">
        <v>811</v>
      </c>
      <c r="F54" s="16">
        <v>7</v>
      </c>
      <c r="G54" s="17" t="s">
        <v>297</v>
      </c>
      <c r="H54" s="19">
        <v>28</v>
      </c>
      <c r="I54" s="16" t="s">
        <v>10</v>
      </c>
      <c r="J54" s="16"/>
    </row>
    <row r="55" spans="1:10" x14ac:dyDescent="0.25">
      <c r="A55" s="18">
        <v>52</v>
      </c>
      <c r="B55" s="34" t="s">
        <v>872</v>
      </c>
      <c r="C55" s="35" t="s">
        <v>319</v>
      </c>
      <c r="D55" s="35" t="s">
        <v>369</v>
      </c>
      <c r="E55" s="16" t="s">
        <v>821</v>
      </c>
      <c r="F55" s="16">
        <v>7</v>
      </c>
      <c r="G55" s="17" t="s">
        <v>297</v>
      </c>
      <c r="H55" s="19">
        <v>28</v>
      </c>
      <c r="I55" s="16" t="s">
        <v>10</v>
      </c>
      <c r="J55" s="16"/>
    </row>
    <row r="56" spans="1:10" x14ac:dyDescent="0.25">
      <c r="A56" s="18">
        <v>53</v>
      </c>
      <c r="B56" s="34" t="s">
        <v>678</v>
      </c>
      <c r="C56" s="35" t="s">
        <v>66</v>
      </c>
      <c r="D56" s="35" t="s">
        <v>196</v>
      </c>
      <c r="E56" s="16" t="s">
        <v>833</v>
      </c>
      <c r="F56" s="16">
        <v>7</v>
      </c>
      <c r="G56" s="17" t="s">
        <v>297</v>
      </c>
      <c r="H56" s="19">
        <v>28</v>
      </c>
      <c r="I56" s="16" t="s">
        <v>10</v>
      </c>
      <c r="J56" s="16"/>
    </row>
    <row r="57" spans="1:10" x14ac:dyDescent="0.25">
      <c r="A57" s="18">
        <v>54</v>
      </c>
      <c r="B57" s="34" t="s">
        <v>873</v>
      </c>
      <c r="C57" s="35" t="s">
        <v>127</v>
      </c>
      <c r="D57" s="35" t="s">
        <v>567</v>
      </c>
      <c r="E57" s="16" t="s">
        <v>833</v>
      </c>
      <c r="F57" s="16">
        <v>7</v>
      </c>
      <c r="G57" s="17" t="s">
        <v>297</v>
      </c>
      <c r="H57" s="19">
        <v>28</v>
      </c>
      <c r="I57" s="16" t="s">
        <v>10</v>
      </c>
      <c r="J57" s="16"/>
    </row>
    <row r="58" spans="1:10" x14ac:dyDescent="0.25">
      <c r="A58" s="18">
        <v>55</v>
      </c>
      <c r="B58" s="34" t="s">
        <v>547</v>
      </c>
      <c r="C58" s="35" t="s">
        <v>185</v>
      </c>
      <c r="D58" s="35" t="s">
        <v>236</v>
      </c>
      <c r="E58" s="16" t="s">
        <v>816</v>
      </c>
      <c r="F58" s="16">
        <v>7</v>
      </c>
      <c r="G58" s="17" t="s">
        <v>297</v>
      </c>
      <c r="H58" s="19">
        <f>8+4+13+2</f>
        <v>27</v>
      </c>
      <c r="I58" s="16" t="s">
        <v>10</v>
      </c>
      <c r="J58" s="16"/>
    </row>
    <row r="59" spans="1:10" x14ac:dyDescent="0.25">
      <c r="A59" s="18">
        <v>56</v>
      </c>
      <c r="B59" s="34" t="s">
        <v>874</v>
      </c>
      <c r="C59" s="35" t="s">
        <v>253</v>
      </c>
      <c r="D59" s="35" t="s">
        <v>369</v>
      </c>
      <c r="E59" s="16" t="s">
        <v>816</v>
      </c>
      <c r="F59" s="16">
        <v>7</v>
      </c>
      <c r="G59" s="17" t="s">
        <v>297</v>
      </c>
      <c r="H59" s="19">
        <f>8+8+8+3</f>
        <v>27</v>
      </c>
      <c r="I59" s="16" t="s">
        <v>10</v>
      </c>
      <c r="J59" s="16"/>
    </row>
    <row r="60" spans="1:10" x14ac:dyDescent="0.25">
      <c r="A60" s="18">
        <v>57</v>
      </c>
      <c r="B60" s="34" t="s">
        <v>403</v>
      </c>
      <c r="C60" s="35" t="s">
        <v>92</v>
      </c>
      <c r="D60" s="35" t="s">
        <v>201</v>
      </c>
      <c r="E60" s="16" t="s">
        <v>816</v>
      </c>
      <c r="F60" s="16">
        <v>7</v>
      </c>
      <c r="G60" s="17" t="s">
        <v>297</v>
      </c>
      <c r="H60" s="19">
        <f>8+4+11+4</f>
        <v>27</v>
      </c>
      <c r="I60" s="16" t="s">
        <v>10</v>
      </c>
      <c r="J60" s="16"/>
    </row>
    <row r="61" spans="1:10" x14ac:dyDescent="0.25">
      <c r="A61" s="18">
        <v>58</v>
      </c>
      <c r="B61" s="34" t="s">
        <v>875</v>
      </c>
      <c r="C61" s="35" t="s">
        <v>148</v>
      </c>
      <c r="D61" s="35" t="s">
        <v>90</v>
      </c>
      <c r="E61" s="16" t="s">
        <v>824</v>
      </c>
      <c r="F61" s="16">
        <v>7</v>
      </c>
      <c r="G61" s="17" t="s">
        <v>297</v>
      </c>
      <c r="H61" s="19">
        <v>27</v>
      </c>
      <c r="I61" s="16" t="s">
        <v>10</v>
      </c>
      <c r="J61" s="16"/>
    </row>
    <row r="62" spans="1:10" x14ac:dyDescent="0.25">
      <c r="A62" s="18">
        <v>59</v>
      </c>
      <c r="B62" s="34" t="s">
        <v>876</v>
      </c>
      <c r="C62" s="35" t="s">
        <v>413</v>
      </c>
      <c r="D62" s="35" t="s">
        <v>226</v>
      </c>
      <c r="E62" s="16" t="s">
        <v>833</v>
      </c>
      <c r="F62" s="16">
        <v>7</v>
      </c>
      <c r="G62" s="17" t="s">
        <v>297</v>
      </c>
      <c r="H62" s="19">
        <v>27</v>
      </c>
      <c r="I62" s="16" t="s">
        <v>10</v>
      </c>
      <c r="J62" s="16"/>
    </row>
    <row r="63" spans="1:10" x14ac:dyDescent="0.25">
      <c r="A63" s="18">
        <v>60</v>
      </c>
      <c r="B63" s="34" t="s">
        <v>877</v>
      </c>
      <c r="C63" s="35" t="s">
        <v>179</v>
      </c>
      <c r="D63" s="35" t="s">
        <v>122</v>
      </c>
      <c r="E63" s="16" t="s">
        <v>833</v>
      </c>
      <c r="F63" s="16">
        <v>7</v>
      </c>
      <c r="G63" s="17" t="s">
        <v>297</v>
      </c>
      <c r="H63" s="19">
        <v>27</v>
      </c>
      <c r="I63" s="16" t="s">
        <v>10</v>
      </c>
      <c r="J63" s="16"/>
    </row>
    <row r="64" spans="1:10" x14ac:dyDescent="0.25">
      <c r="A64" s="18">
        <v>61</v>
      </c>
      <c r="B64" s="34" t="s">
        <v>878</v>
      </c>
      <c r="C64" s="35" t="s">
        <v>322</v>
      </c>
      <c r="D64" s="35" t="s">
        <v>64</v>
      </c>
      <c r="E64" s="16" t="s">
        <v>833</v>
      </c>
      <c r="F64" s="16">
        <v>7</v>
      </c>
      <c r="G64" s="17" t="s">
        <v>297</v>
      </c>
      <c r="H64" s="19">
        <v>27</v>
      </c>
      <c r="I64" s="16" t="s">
        <v>10</v>
      </c>
      <c r="J64" s="16"/>
    </row>
    <row r="65" spans="1:10" x14ac:dyDescent="0.25">
      <c r="A65" s="18">
        <v>62</v>
      </c>
      <c r="B65" s="34" t="s">
        <v>879</v>
      </c>
      <c r="C65" s="35" t="s">
        <v>880</v>
      </c>
      <c r="D65" s="35" t="s">
        <v>251</v>
      </c>
      <c r="E65" s="16" t="s">
        <v>816</v>
      </c>
      <c r="F65" s="16">
        <v>7</v>
      </c>
      <c r="G65" s="17" t="s">
        <v>297</v>
      </c>
      <c r="H65" s="19">
        <f>8+6+12</f>
        <v>26</v>
      </c>
      <c r="I65" s="16" t="s">
        <v>10</v>
      </c>
      <c r="J65" s="16"/>
    </row>
    <row r="66" spans="1:10" x14ac:dyDescent="0.25">
      <c r="A66" s="18">
        <v>63</v>
      </c>
      <c r="B66" s="34" t="s">
        <v>881</v>
      </c>
      <c r="C66" s="35" t="s">
        <v>121</v>
      </c>
      <c r="D66" s="35" t="s">
        <v>143</v>
      </c>
      <c r="E66" s="16" t="s">
        <v>811</v>
      </c>
      <c r="F66" s="16">
        <v>7</v>
      </c>
      <c r="G66" s="17" t="s">
        <v>297</v>
      </c>
      <c r="H66" s="19">
        <v>26</v>
      </c>
      <c r="I66" s="16" t="s">
        <v>10</v>
      </c>
      <c r="J66" s="16"/>
    </row>
    <row r="67" spans="1:10" x14ac:dyDescent="0.25">
      <c r="A67" s="18">
        <v>64</v>
      </c>
      <c r="B67" s="34" t="s">
        <v>882</v>
      </c>
      <c r="C67" s="35" t="s">
        <v>883</v>
      </c>
      <c r="D67" s="35" t="s">
        <v>884</v>
      </c>
      <c r="E67" s="16" t="s">
        <v>816</v>
      </c>
      <c r="F67" s="16">
        <v>7</v>
      </c>
      <c r="G67" s="17" t="s">
        <v>297</v>
      </c>
      <c r="H67" s="19">
        <f>10+12+2+1</f>
        <v>25</v>
      </c>
      <c r="I67" s="16" t="s">
        <v>10</v>
      </c>
      <c r="J67" s="16"/>
    </row>
    <row r="68" spans="1:10" x14ac:dyDescent="0.25">
      <c r="A68" s="18">
        <v>65</v>
      </c>
      <c r="B68" s="34" t="s">
        <v>885</v>
      </c>
      <c r="C68" s="35" t="s">
        <v>418</v>
      </c>
      <c r="D68" s="35" t="s">
        <v>60</v>
      </c>
      <c r="E68" s="16" t="s">
        <v>821</v>
      </c>
      <c r="F68" s="16">
        <v>7</v>
      </c>
      <c r="G68" s="17" t="s">
        <v>297</v>
      </c>
      <c r="H68" s="19">
        <v>25</v>
      </c>
      <c r="I68" s="16" t="s">
        <v>10</v>
      </c>
      <c r="J68" s="16"/>
    </row>
    <row r="69" spans="1:10" x14ac:dyDescent="0.25">
      <c r="A69" s="18">
        <v>66</v>
      </c>
      <c r="B69" s="34" t="s">
        <v>886</v>
      </c>
      <c r="C69" s="35" t="s">
        <v>507</v>
      </c>
      <c r="D69" s="35" t="s">
        <v>160</v>
      </c>
      <c r="E69" s="16" t="s">
        <v>833</v>
      </c>
      <c r="F69" s="16">
        <v>7</v>
      </c>
      <c r="G69" s="17" t="s">
        <v>297</v>
      </c>
      <c r="H69" s="19">
        <v>25</v>
      </c>
      <c r="I69" s="16" t="s">
        <v>10</v>
      </c>
      <c r="J69" s="16"/>
    </row>
    <row r="70" spans="1:10" x14ac:dyDescent="0.25">
      <c r="A70" s="18">
        <v>67</v>
      </c>
      <c r="B70" s="34" t="s">
        <v>887</v>
      </c>
      <c r="C70" s="35" t="s">
        <v>92</v>
      </c>
      <c r="D70" s="35" t="s">
        <v>351</v>
      </c>
      <c r="E70" s="16" t="s">
        <v>888</v>
      </c>
      <c r="F70" s="16">
        <v>7</v>
      </c>
      <c r="G70" s="17" t="s">
        <v>297</v>
      </c>
      <c r="H70" s="19">
        <v>24</v>
      </c>
      <c r="I70" s="16" t="s">
        <v>10</v>
      </c>
      <c r="J70" s="16"/>
    </row>
    <row r="71" spans="1:10" x14ac:dyDescent="0.25">
      <c r="A71" s="18">
        <v>68</v>
      </c>
      <c r="B71" s="34" t="s">
        <v>889</v>
      </c>
      <c r="C71" s="35" t="s">
        <v>141</v>
      </c>
      <c r="D71" s="35" t="s">
        <v>213</v>
      </c>
      <c r="E71" s="16" t="s">
        <v>821</v>
      </c>
      <c r="F71" s="16">
        <v>7</v>
      </c>
      <c r="G71" s="17" t="s">
        <v>297</v>
      </c>
      <c r="H71" s="19">
        <v>24</v>
      </c>
      <c r="I71" s="16" t="s">
        <v>10</v>
      </c>
      <c r="J71" s="16"/>
    </row>
    <row r="72" spans="1:10" x14ac:dyDescent="0.25">
      <c r="A72" s="18">
        <v>69</v>
      </c>
      <c r="B72" s="34" t="s">
        <v>890</v>
      </c>
      <c r="C72" s="35" t="s">
        <v>124</v>
      </c>
      <c r="D72" s="35" t="s">
        <v>163</v>
      </c>
      <c r="E72" s="16" t="s">
        <v>833</v>
      </c>
      <c r="F72" s="16">
        <v>7</v>
      </c>
      <c r="G72" s="17" t="s">
        <v>297</v>
      </c>
      <c r="H72" s="19">
        <v>24</v>
      </c>
      <c r="I72" s="16" t="s">
        <v>10</v>
      </c>
      <c r="J72" s="16"/>
    </row>
    <row r="73" spans="1:10" x14ac:dyDescent="0.25">
      <c r="A73" s="18">
        <v>70</v>
      </c>
      <c r="B73" s="34" t="s">
        <v>891</v>
      </c>
      <c r="C73" s="35" t="s">
        <v>892</v>
      </c>
      <c r="D73" s="35" t="s">
        <v>670</v>
      </c>
      <c r="E73" s="16" t="s">
        <v>816</v>
      </c>
      <c r="F73" s="16">
        <v>7</v>
      </c>
      <c r="G73" s="17" t="s">
        <v>297</v>
      </c>
      <c r="H73" s="19">
        <f>8+12+3</f>
        <v>23</v>
      </c>
      <c r="I73" s="16" t="s">
        <v>10</v>
      </c>
      <c r="J73" s="16"/>
    </row>
    <row r="74" spans="1:10" x14ac:dyDescent="0.25">
      <c r="A74" s="18">
        <v>71</v>
      </c>
      <c r="B74" s="30" t="s">
        <v>435</v>
      </c>
      <c r="C74" s="31" t="s">
        <v>507</v>
      </c>
      <c r="D74" s="31" t="s">
        <v>143</v>
      </c>
      <c r="E74" s="16" t="s">
        <v>816</v>
      </c>
      <c r="F74" s="16">
        <v>7</v>
      </c>
      <c r="G74" s="17" t="s">
        <v>297</v>
      </c>
      <c r="H74" s="19">
        <f>6+6+9+2</f>
        <v>23</v>
      </c>
      <c r="I74" s="16" t="s">
        <v>10</v>
      </c>
      <c r="J74" s="16"/>
    </row>
    <row r="75" spans="1:10" x14ac:dyDescent="0.25">
      <c r="A75" s="18">
        <v>72</v>
      </c>
      <c r="B75" s="34" t="s">
        <v>893</v>
      </c>
      <c r="C75" s="35" t="s">
        <v>813</v>
      </c>
      <c r="D75" s="35" t="s">
        <v>155</v>
      </c>
      <c r="E75" s="16" t="s">
        <v>888</v>
      </c>
      <c r="F75" s="16">
        <v>7</v>
      </c>
      <c r="G75" s="17" t="s">
        <v>297</v>
      </c>
      <c r="H75" s="19">
        <v>23</v>
      </c>
      <c r="I75" s="16" t="s">
        <v>10</v>
      </c>
      <c r="J75" s="16"/>
    </row>
    <row r="76" spans="1:10" x14ac:dyDescent="0.25">
      <c r="A76" s="18">
        <v>73</v>
      </c>
      <c r="B76" s="34" t="s">
        <v>894</v>
      </c>
      <c r="C76" s="35" t="s">
        <v>271</v>
      </c>
      <c r="D76" s="35" t="s">
        <v>260</v>
      </c>
      <c r="E76" s="16" t="s">
        <v>888</v>
      </c>
      <c r="F76" s="16">
        <v>7</v>
      </c>
      <c r="G76" s="17" t="s">
        <v>297</v>
      </c>
      <c r="H76" s="19">
        <v>23</v>
      </c>
      <c r="I76" s="16" t="s">
        <v>10</v>
      </c>
      <c r="J76" s="16"/>
    </row>
    <row r="77" spans="1:10" x14ac:dyDescent="0.25">
      <c r="A77" s="18">
        <v>74</v>
      </c>
      <c r="B77" s="34" t="s">
        <v>895</v>
      </c>
      <c r="C77" s="35" t="s">
        <v>162</v>
      </c>
      <c r="D77" s="35" t="s">
        <v>665</v>
      </c>
      <c r="E77" s="16" t="s">
        <v>888</v>
      </c>
      <c r="F77" s="16">
        <v>7</v>
      </c>
      <c r="G77" s="17" t="s">
        <v>297</v>
      </c>
      <c r="H77" s="19">
        <v>23</v>
      </c>
      <c r="I77" s="16" t="s">
        <v>10</v>
      </c>
      <c r="J77" s="16"/>
    </row>
    <row r="78" spans="1:10" x14ac:dyDescent="0.25">
      <c r="A78" s="18">
        <v>75</v>
      </c>
      <c r="B78" s="34" t="s">
        <v>896</v>
      </c>
      <c r="C78" s="35" t="s">
        <v>114</v>
      </c>
      <c r="D78" s="35" t="s">
        <v>87</v>
      </c>
      <c r="E78" s="16" t="s">
        <v>803</v>
      </c>
      <c r="F78" s="16">
        <v>7</v>
      </c>
      <c r="G78" s="17" t="s">
        <v>297</v>
      </c>
      <c r="H78" s="19">
        <v>23</v>
      </c>
      <c r="I78" s="16" t="s">
        <v>10</v>
      </c>
      <c r="J78" s="16"/>
    </row>
    <row r="79" spans="1:10" x14ac:dyDescent="0.25">
      <c r="A79" s="18">
        <v>76</v>
      </c>
      <c r="B79" s="34" t="s">
        <v>897</v>
      </c>
      <c r="C79" s="35" t="s">
        <v>333</v>
      </c>
      <c r="D79" s="35" t="s">
        <v>260</v>
      </c>
      <c r="E79" s="16" t="s">
        <v>821</v>
      </c>
      <c r="F79" s="16">
        <v>7</v>
      </c>
      <c r="G79" s="17" t="s">
        <v>297</v>
      </c>
      <c r="H79" s="19">
        <v>23</v>
      </c>
      <c r="I79" s="16" t="s">
        <v>10</v>
      </c>
      <c r="J79" s="16"/>
    </row>
    <row r="80" spans="1:10" x14ac:dyDescent="0.25">
      <c r="A80" s="18">
        <v>77</v>
      </c>
      <c r="B80" s="34" t="s">
        <v>898</v>
      </c>
      <c r="C80" s="35" t="s">
        <v>801</v>
      </c>
      <c r="D80" s="35" t="s">
        <v>173</v>
      </c>
      <c r="E80" s="16" t="s">
        <v>821</v>
      </c>
      <c r="F80" s="16">
        <v>7</v>
      </c>
      <c r="G80" s="17" t="s">
        <v>297</v>
      </c>
      <c r="H80" s="19">
        <v>23</v>
      </c>
      <c r="I80" s="16" t="s">
        <v>10</v>
      </c>
      <c r="J80" s="16"/>
    </row>
    <row r="81" spans="1:10" x14ac:dyDescent="0.25">
      <c r="A81" s="18">
        <v>78</v>
      </c>
      <c r="B81" s="34" t="s">
        <v>899</v>
      </c>
      <c r="C81" s="35" t="s">
        <v>89</v>
      </c>
      <c r="D81" s="35" t="s">
        <v>798</v>
      </c>
      <c r="E81" s="16" t="s">
        <v>833</v>
      </c>
      <c r="F81" s="16">
        <v>7</v>
      </c>
      <c r="G81" s="17" t="s">
        <v>297</v>
      </c>
      <c r="H81" s="19">
        <v>23</v>
      </c>
      <c r="I81" s="16" t="s">
        <v>10</v>
      </c>
      <c r="J81" s="16"/>
    </row>
    <row r="82" spans="1:10" x14ac:dyDescent="0.25">
      <c r="A82" s="18">
        <v>79</v>
      </c>
      <c r="B82" s="34" t="s">
        <v>900</v>
      </c>
      <c r="C82" s="35" t="s">
        <v>63</v>
      </c>
      <c r="D82" s="35" t="s">
        <v>901</v>
      </c>
      <c r="E82" s="16" t="s">
        <v>816</v>
      </c>
      <c r="F82" s="16">
        <v>7</v>
      </c>
      <c r="G82" s="17" t="s">
        <v>297</v>
      </c>
      <c r="H82" s="19">
        <f>8+10+4+0</f>
        <v>22</v>
      </c>
      <c r="I82" s="16" t="s">
        <v>10</v>
      </c>
      <c r="J82" s="16"/>
    </row>
    <row r="83" spans="1:10" x14ac:dyDescent="0.25">
      <c r="A83" s="18">
        <v>80</v>
      </c>
      <c r="B83" s="34" t="s">
        <v>902</v>
      </c>
      <c r="C83" s="35" t="s">
        <v>217</v>
      </c>
      <c r="D83" s="35" t="s">
        <v>67</v>
      </c>
      <c r="E83" s="16" t="s">
        <v>816</v>
      </c>
      <c r="F83" s="16">
        <v>7</v>
      </c>
      <c r="G83" s="17" t="s">
        <v>297</v>
      </c>
      <c r="H83" s="19">
        <f>10+2+9+1</f>
        <v>22</v>
      </c>
      <c r="I83" s="16" t="s">
        <v>10</v>
      </c>
      <c r="J83" s="16"/>
    </row>
    <row r="84" spans="1:10" x14ac:dyDescent="0.25">
      <c r="A84" s="18">
        <v>81</v>
      </c>
      <c r="B84" s="34" t="s">
        <v>903</v>
      </c>
      <c r="C84" s="35" t="s">
        <v>179</v>
      </c>
      <c r="D84" s="35" t="s">
        <v>146</v>
      </c>
      <c r="E84" s="16" t="s">
        <v>816</v>
      </c>
      <c r="F84" s="16">
        <v>7</v>
      </c>
      <c r="G84" s="17" t="s">
        <v>297</v>
      </c>
      <c r="H84" s="19">
        <f>4+6+8+4</f>
        <v>22</v>
      </c>
      <c r="I84" s="16" t="s">
        <v>10</v>
      </c>
      <c r="J84" s="16"/>
    </row>
    <row r="85" spans="1:10" x14ac:dyDescent="0.25">
      <c r="A85" s="18">
        <v>82</v>
      </c>
      <c r="B85" s="34" t="s">
        <v>904</v>
      </c>
      <c r="C85" s="35" t="s">
        <v>217</v>
      </c>
      <c r="D85" s="35" t="s">
        <v>222</v>
      </c>
      <c r="E85" s="16" t="s">
        <v>816</v>
      </c>
      <c r="F85" s="16">
        <v>7</v>
      </c>
      <c r="G85" s="17" t="s">
        <v>297</v>
      </c>
      <c r="H85" s="19">
        <f>8+8+5+1</f>
        <v>22</v>
      </c>
      <c r="I85" s="16" t="s">
        <v>10</v>
      </c>
      <c r="J85" s="16"/>
    </row>
    <row r="86" spans="1:10" x14ac:dyDescent="0.25">
      <c r="A86" s="18">
        <v>83</v>
      </c>
      <c r="B86" s="34" t="s">
        <v>905</v>
      </c>
      <c r="C86" s="35" t="s">
        <v>443</v>
      </c>
      <c r="D86" s="35" t="s">
        <v>90</v>
      </c>
      <c r="E86" s="16" t="s">
        <v>888</v>
      </c>
      <c r="F86" s="16">
        <v>7</v>
      </c>
      <c r="G86" s="17" t="s">
        <v>297</v>
      </c>
      <c r="H86" s="19">
        <v>22</v>
      </c>
      <c r="I86" s="16" t="s">
        <v>10</v>
      </c>
      <c r="J86" s="16"/>
    </row>
    <row r="87" spans="1:10" x14ac:dyDescent="0.25">
      <c r="A87" s="18">
        <v>84</v>
      </c>
      <c r="B87" s="34" t="s">
        <v>412</v>
      </c>
      <c r="C87" s="35" t="s">
        <v>219</v>
      </c>
      <c r="D87" s="35" t="s">
        <v>64</v>
      </c>
      <c r="E87" s="16" t="s">
        <v>888</v>
      </c>
      <c r="F87" s="16">
        <v>7</v>
      </c>
      <c r="G87" s="17" t="s">
        <v>297</v>
      </c>
      <c r="H87" s="19">
        <v>22</v>
      </c>
      <c r="I87" s="16" t="s">
        <v>10</v>
      </c>
      <c r="J87" s="16"/>
    </row>
    <row r="88" spans="1:10" x14ac:dyDescent="0.25">
      <c r="A88" s="18">
        <v>85</v>
      </c>
      <c r="B88" s="34" t="s">
        <v>906</v>
      </c>
      <c r="C88" s="35" t="s">
        <v>179</v>
      </c>
      <c r="D88" s="35" t="s">
        <v>133</v>
      </c>
      <c r="E88" s="16" t="s">
        <v>888</v>
      </c>
      <c r="F88" s="16">
        <v>7</v>
      </c>
      <c r="G88" s="17" t="s">
        <v>297</v>
      </c>
      <c r="H88" s="19">
        <v>22</v>
      </c>
      <c r="I88" s="16" t="s">
        <v>10</v>
      </c>
      <c r="J88" s="16"/>
    </row>
    <row r="89" spans="1:10" x14ac:dyDescent="0.25">
      <c r="A89" s="18">
        <v>86</v>
      </c>
      <c r="B89" s="30" t="s">
        <v>907</v>
      </c>
      <c r="C89" s="31" t="s">
        <v>322</v>
      </c>
      <c r="D89" s="31" t="s">
        <v>369</v>
      </c>
      <c r="E89" s="16" t="s">
        <v>833</v>
      </c>
      <c r="F89" s="16">
        <v>7</v>
      </c>
      <c r="G89" s="17" t="s">
        <v>297</v>
      </c>
      <c r="H89" s="19">
        <v>22</v>
      </c>
      <c r="I89" s="16" t="s">
        <v>10</v>
      </c>
      <c r="J89" s="16"/>
    </row>
    <row r="90" spans="1:10" x14ac:dyDescent="0.25">
      <c r="A90" s="18">
        <v>87</v>
      </c>
      <c r="B90" s="34" t="s">
        <v>908</v>
      </c>
      <c r="C90" s="35" t="s">
        <v>322</v>
      </c>
      <c r="D90" s="35" t="s">
        <v>79</v>
      </c>
      <c r="E90" s="16" t="s">
        <v>816</v>
      </c>
      <c r="F90" s="16">
        <v>7</v>
      </c>
      <c r="G90" s="17" t="s">
        <v>297</v>
      </c>
      <c r="H90" s="19">
        <f>4+6+9+2</f>
        <v>21</v>
      </c>
      <c r="I90" s="16" t="s">
        <v>10</v>
      </c>
      <c r="J90" s="16"/>
    </row>
    <row r="91" spans="1:10" x14ac:dyDescent="0.25">
      <c r="A91" s="18">
        <v>88</v>
      </c>
      <c r="B91" s="34" t="s">
        <v>909</v>
      </c>
      <c r="C91" s="35" t="s">
        <v>443</v>
      </c>
      <c r="D91" s="35" t="s">
        <v>201</v>
      </c>
      <c r="E91" s="16" t="s">
        <v>888</v>
      </c>
      <c r="F91" s="16">
        <v>7</v>
      </c>
      <c r="G91" s="17" t="s">
        <v>297</v>
      </c>
      <c r="H91" s="19">
        <v>21</v>
      </c>
      <c r="I91" s="16" t="s">
        <v>10</v>
      </c>
      <c r="J91" s="16"/>
    </row>
    <row r="92" spans="1:10" x14ac:dyDescent="0.25">
      <c r="A92" s="18">
        <v>89</v>
      </c>
      <c r="B92" s="34" t="s">
        <v>910</v>
      </c>
      <c r="C92" s="35" t="s">
        <v>94</v>
      </c>
      <c r="D92" s="35" t="s">
        <v>560</v>
      </c>
      <c r="E92" s="16" t="s">
        <v>888</v>
      </c>
      <c r="F92" s="16">
        <v>7</v>
      </c>
      <c r="G92" s="17" t="s">
        <v>297</v>
      </c>
      <c r="H92" s="19">
        <v>21</v>
      </c>
      <c r="I92" s="16" t="s">
        <v>10</v>
      </c>
      <c r="J92" s="16"/>
    </row>
    <row r="93" spans="1:10" x14ac:dyDescent="0.25">
      <c r="A93" s="18">
        <v>90</v>
      </c>
      <c r="B93" s="34" t="s">
        <v>911</v>
      </c>
      <c r="C93" s="35" t="s">
        <v>217</v>
      </c>
      <c r="D93" s="35" t="s">
        <v>222</v>
      </c>
      <c r="E93" s="16" t="s">
        <v>824</v>
      </c>
      <c r="F93" s="16">
        <v>7</v>
      </c>
      <c r="G93" s="17" t="s">
        <v>297</v>
      </c>
      <c r="H93" s="19">
        <v>21</v>
      </c>
      <c r="I93" s="16" t="s">
        <v>10</v>
      </c>
      <c r="J93" s="16"/>
    </row>
    <row r="94" spans="1:10" x14ac:dyDescent="0.25">
      <c r="A94" s="18">
        <v>91</v>
      </c>
      <c r="B94" s="34" t="s">
        <v>912</v>
      </c>
      <c r="C94" s="35" t="s">
        <v>75</v>
      </c>
      <c r="D94" s="35" t="s">
        <v>64</v>
      </c>
      <c r="E94" s="16" t="s">
        <v>824</v>
      </c>
      <c r="F94" s="16">
        <v>7</v>
      </c>
      <c r="G94" s="17" t="s">
        <v>297</v>
      </c>
      <c r="H94" s="19">
        <v>21</v>
      </c>
      <c r="I94" s="16" t="s">
        <v>10</v>
      </c>
      <c r="J94" s="16"/>
    </row>
    <row r="95" spans="1:10" x14ac:dyDescent="0.25">
      <c r="A95" s="18">
        <v>92</v>
      </c>
      <c r="B95" s="34" t="s">
        <v>368</v>
      </c>
      <c r="C95" s="35" t="s">
        <v>246</v>
      </c>
      <c r="D95" s="35" t="s">
        <v>369</v>
      </c>
      <c r="E95" s="16" t="s">
        <v>821</v>
      </c>
      <c r="F95" s="16">
        <v>7</v>
      </c>
      <c r="G95" s="17" t="s">
        <v>297</v>
      </c>
      <c r="H95" s="19">
        <v>21</v>
      </c>
      <c r="I95" s="16" t="s">
        <v>10</v>
      </c>
      <c r="J95" s="16"/>
    </row>
    <row r="96" spans="1:10" x14ac:dyDescent="0.25">
      <c r="A96" s="18">
        <v>93</v>
      </c>
      <c r="B96" s="34" t="s">
        <v>913</v>
      </c>
      <c r="C96" s="35" t="s">
        <v>254</v>
      </c>
      <c r="D96" s="35" t="s">
        <v>914</v>
      </c>
      <c r="E96" s="16" t="s">
        <v>833</v>
      </c>
      <c r="F96" s="16">
        <v>7</v>
      </c>
      <c r="G96" s="17" t="s">
        <v>297</v>
      </c>
      <c r="H96" s="19">
        <v>21</v>
      </c>
      <c r="I96" s="16" t="s">
        <v>10</v>
      </c>
      <c r="J96" s="16"/>
    </row>
    <row r="97" spans="1:10" x14ac:dyDescent="0.25">
      <c r="A97" s="18">
        <v>94</v>
      </c>
      <c r="B97" s="34" t="s">
        <v>915</v>
      </c>
      <c r="C97" s="35" t="s">
        <v>108</v>
      </c>
      <c r="D97" s="35" t="s">
        <v>79</v>
      </c>
      <c r="E97" s="16" t="s">
        <v>811</v>
      </c>
      <c r="F97" s="16">
        <v>7</v>
      </c>
      <c r="G97" s="17" t="s">
        <v>297</v>
      </c>
      <c r="H97" s="19">
        <v>20</v>
      </c>
      <c r="I97" s="16" t="s">
        <v>10</v>
      </c>
      <c r="J97" s="16"/>
    </row>
    <row r="98" spans="1:10" x14ac:dyDescent="0.25">
      <c r="A98" s="18">
        <v>95</v>
      </c>
      <c r="B98" s="34" t="s">
        <v>916</v>
      </c>
      <c r="C98" s="35" t="s">
        <v>61</v>
      </c>
      <c r="D98" s="35" t="s">
        <v>917</v>
      </c>
      <c r="E98" s="16" t="s">
        <v>833</v>
      </c>
      <c r="F98" s="16">
        <v>7</v>
      </c>
      <c r="G98" s="17" t="s">
        <v>297</v>
      </c>
      <c r="H98" s="19">
        <v>20</v>
      </c>
      <c r="I98" s="16" t="s">
        <v>10</v>
      </c>
      <c r="J98" s="16"/>
    </row>
    <row r="99" spans="1:10" x14ac:dyDescent="0.25">
      <c r="A99" s="18">
        <v>96</v>
      </c>
      <c r="B99" s="34" t="s">
        <v>918</v>
      </c>
      <c r="C99" s="35" t="s">
        <v>682</v>
      </c>
      <c r="D99" s="35" t="s">
        <v>142</v>
      </c>
      <c r="E99" s="16" t="s">
        <v>816</v>
      </c>
      <c r="F99" s="16">
        <v>7</v>
      </c>
      <c r="G99" s="17" t="s">
        <v>297</v>
      </c>
      <c r="H99" s="19">
        <f>8+8+1+2</f>
        <v>19</v>
      </c>
      <c r="I99" s="16" t="s">
        <v>10</v>
      </c>
      <c r="J99" s="16"/>
    </row>
    <row r="100" spans="1:10" x14ac:dyDescent="0.25">
      <c r="A100" s="18">
        <v>97</v>
      </c>
      <c r="B100" s="34" t="s">
        <v>919</v>
      </c>
      <c r="C100" s="35" t="s">
        <v>254</v>
      </c>
      <c r="D100" s="35" t="s">
        <v>251</v>
      </c>
      <c r="E100" s="16" t="s">
        <v>888</v>
      </c>
      <c r="F100" s="16">
        <v>7</v>
      </c>
      <c r="G100" s="17" t="s">
        <v>297</v>
      </c>
      <c r="H100" s="19">
        <v>19</v>
      </c>
      <c r="I100" s="16" t="s">
        <v>10</v>
      </c>
      <c r="J100" s="16"/>
    </row>
    <row r="101" spans="1:10" x14ac:dyDescent="0.25">
      <c r="A101" s="18">
        <v>98</v>
      </c>
      <c r="B101" s="34" t="s">
        <v>920</v>
      </c>
      <c r="C101" s="35" t="s">
        <v>209</v>
      </c>
      <c r="D101" s="35" t="s">
        <v>186</v>
      </c>
      <c r="E101" s="16" t="s">
        <v>888</v>
      </c>
      <c r="F101" s="16">
        <v>7</v>
      </c>
      <c r="G101" s="17" t="s">
        <v>297</v>
      </c>
      <c r="H101" s="19">
        <v>19</v>
      </c>
      <c r="I101" s="16" t="s">
        <v>10</v>
      </c>
      <c r="J101" s="16"/>
    </row>
    <row r="102" spans="1:10" x14ac:dyDescent="0.25">
      <c r="A102" s="18">
        <v>99</v>
      </c>
      <c r="B102" s="34" t="s">
        <v>921</v>
      </c>
      <c r="C102" s="35" t="s">
        <v>922</v>
      </c>
      <c r="D102" s="35" t="s">
        <v>95</v>
      </c>
      <c r="E102" s="16" t="s">
        <v>821</v>
      </c>
      <c r="F102" s="16">
        <v>7</v>
      </c>
      <c r="G102" s="17" t="s">
        <v>297</v>
      </c>
      <c r="H102" s="19">
        <v>19</v>
      </c>
      <c r="I102" s="16" t="s">
        <v>10</v>
      </c>
      <c r="J102" s="16"/>
    </row>
    <row r="103" spans="1:10" x14ac:dyDescent="0.25">
      <c r="A103" s="18">
        <v>100</v>
      </c>
      <c r="B103" s="34" t="s">
        <v>449</v>
      </c>
      <c r="C103" s="35" t="s">
        <v>313</v>
      </c>
      <c r="D103" s="35" t="s">
        <v>176</v>
      </c>
      <c r="E103" s="16" t="s">
        <v>833</v>
      </c>
      <c r="F103" s="16">
        <v>7</v>
      </c>
      <c r="G103" s="17" t="s">
        <v>297</v>
      </c>
      <c r="H103" s="19">
        <v>19</v>
      </c>
      <c r="I103" s="16" t="s">
        <v>10</v>
      </c>
      <c r="J103" s="16"/>
    </row>
    <row r="104" spans="1:10" x14ac:dyDescent="0.25">
      <c r="A104" s="18">
        <v>101</v>
      </c>
      <c r="B104" s="34" t="s">
        <v>923</v>
      </c>
      <c r="C104" s="35" t="s">
        <v>119</v>
      </c>
      <c r="D104" s="35" t="s">
        <v>560</v>
      </c>
      <c r="E104" s="16" t="s">
        <v>816</v>
      </c>
      <c r="F104" s="16">
        <v>7</v>
      </c>
      <c r="G104" s="17" t="s">
        <v>297</v>
      </c>
      <c r="H104" s="19">
        <f>4+11+3</f>
        <v>18</v>
      </c>
      <c r="I104" s="16" t="s">
        <v>10</v>
      </c>
      <c r="J104" s="16"/>
    </row>
    <row r="105" spans="1:10" x14ac:dyDescent="0.25">
      <c r="A105" s="18">
        <v>102</v>
      </c>
      <c r="B105" s="34" t="s">
        <v>178</v>
      </c>
      <c r="C105" s="35" t="s">
        <v>69</v>
      </c>
      <c r="D105" s="35" t="s">
        <v>236</v>
      </c>
      <c r="E105" s="16" t="s">
        <v>888</v>
      </c>
      <c r="F105" s="16">
        <v>7</v>
      </c>
      <c r="G105" s="17" t="s">
        <v>297</v>
      </c>
      <c r="H105" s="19">
        <v>18</v>
      </c>
      <c r="I105" s="16" t="s">
        <v>10</v>
      </c>
      <c r="J105" s="16"/>
    </row>
    <row r="106" spans="1:10" x14ac:dyDescent="0.25">
      <c r="A106" s="18">
        <v>103</v>
      </c>
      <c r="B106" s="34" t="s">
        <v>924</v>
      </c>
      <c r="C106" s="35" t="s">
        <v>124</v>
      </c>
      <c r="D106" s="35" t="s">
        <v>260</v>
      </c>
      <c r="E106" s="16" t="s">
        <v>824</v>
      </c>
      <c r="F106" s="16">
        <v>7</v>
      </c>
      <c r="G106" s="17" t="s">
        <v>297</v>
      </c>
      <c r="H106" s="19">
        <v>18</v>
      </c>
      <c r="I106" s="16" t="s">
        <v>10</v>
      </c>
      <c r="J106" s="16"/>
    </row>
    <row r="107" spans="1:10" x14ac:dyDescent="0.25">
      <c r="A107" s="18">
        <v>104</v>
      </c>
      <c r="B107" s="30" t="s">
        <v>925</v>
      </c>
      <c r="C107" s="31" t="s">
        <v>139</v>
      </c>
      <c r="D107" s="31" t="s">
        <v>213</v>
      </c>
      <c r="E107" s="16" t="s">
        <v>821</v>
      </c>
      <c r="F107" s="16">
        <v>7</v>
      </c>
      <c r="G107" s="17" t="s">
        <v>297</v>
      </c>
      <c r="H107" s="19">
        <v>18</v>
      </c>
      <c r="I107" s="16" t="s">
        <v>10</v>
      </c>
      <c r="J107" s="16"/>
    </row>
    <row r="108" spans="1:10" x14ac:dyDescent="0.25">
      <c r="A108" s="18">
        <v>105</v>
      </c>
      <c r="B108" s="34" t="s">
        <v>214</v>
      </c>
      <c r="C108" s="35" t="s">
        <v>797</v>
      </c>
      <c r="D108" s="35" t="s">
        <v>60</v>
      </c>
      <c r="E108" s="16" t="s">
        <v>888</v>
      </c>
      <c r="F108" s="16">
        <v>7</v>
      </c>
      <c r="G108" s="17" t="s">
        <v>297</v>
      </c>
      <c r="H108" s="19">
        <v>17</v>
      </c>
      <c r="I108" s="16" t="s">
        <v>10</v>
      </c>
      <c r="J108" s="16"/>
    </row>
    <row r="109" spans="1:10" x14ac:dyDescent="0.25">
      <c r="A109" s="18">
        <v>106</v>
      </c>
      <c r="B109" s="34" t="s">
        <v>926</v>
      </c>
      <c r="C109" s="35" t="s">
        <v>413</v>
      </c>
      <c r="D109" s="35" t="s">
        <v>495</v>
      </c>
      <c r="E109" s="16" t="s">
        <v>888</v>
      </c>
      <c r="F109" s="16">
        <v>7</v>
      </c>
      <c r="G109" s="17" t="s">
        <v>297</v>
      </c>
      <c r="H109" s="19">
        <v>17</v>
      </c>
      <c r="I109" s="16" t="s">
        <v>10</v>
      </c>
      <c r="J109" s="16"/>
    </row>
    <row r="110" spans="1:10" x14ac:dyDescent="0.25">
      <c r="A110" s="18">
        <v>107</v>
      </c>
      <c r="B110" s="34" t="s">
        <v>927</v>
      </c>
      <c r="C110" s="35" t="s">
        <v>145</v>
      </c>
      <c r="D110" s="35" t="s">
        <v>265</v>
      </c>
      <c r="E110" s="16" t="s">
        <v>888</v>
      </c>
      <c r="F110" s="16">
        <v>7</v>
      </c>
      <c r="G110" s="17" t="s">
        <v>297</v>
      </c>
      <c r="H110" s="19">
        <v>17</v>
      </c>
      <c r="I110" s="16" t="s">
        <v>10</v>
      </c>
      <c r="J110" s="16"/>
    </row>
    <row r="111" spans="1:10" x14ac:dyDescent="0.25">
      <c r="A111" s="18">
        <v>108</v>
      </c>
      <c r="B111" s="34" t="s">
        <v>928</v>
      </c>
      <c r="C111" s="35" t="s">
        <v>138</v>
      </c>
      <c r="D111" s="35" t="s">
        <v>365</v>
      </c>
      <c r="E111" s="16" t="s">
        <v>816</v>
      </c>
      <c r="F111" s="16">
        <v>7</v>
      </c>
      <c r="G111" s="17" t="s">
        <v>297</v>
      </c>
      <c r="H111" s="19">
        <f>2+4+9+1</f>
        <v>16</v>
      </c>
      <c r="I111" s="16" t="s">
        <v>10</v>
      </c>
      <c r="J111" s="16"/>
    </row>
    <row r="112" spans="1:10" x14ac:dyDescent="0.25">
      <c r="A112" s="18">
        <v>109</v>
      </c>
      <c r="B112" s="34" t="s">
        <v>929</v>
      </c>
      <c r="C112" s="35" t="s">
        <v>145</v>
      </c>
      <c r="D112" s="35" t="s">
        <v>201</v>
      </c>
      <c r="E112" s="16" t="s">
        <v>811</v>
      </c>
      <c r="F112" s="16">
        <v>7</v>
      </c>
      <c r="G112" s="17" t="s">
        <v>297</v>
      </c>
      <c r="H112" s="19">
        <v>16</v>
      </c>
      <c r="I112" s="16" t="s">
        <v>10</v>
      </c>
      <c r="J112" s="16"/>
    </row>
    <row r="113" spans="1:10" x14ac:dyDescent="0.25">
      <c r="A113" s="18">
        <v>110</v>
      </c>
      <c r="B113" s="34" t="s">
        <v>930</v>
      </c>
      <c r="C113" s="35" t="s">
        <v>922</v>
      </c>
      <c r="D113" s="35" t="s">
        <v>315</v>
      </c>
      <c r="E113" s="16" t="s">
        <v>888</v>
      </c>
      <c r="F113" s="16">
        <v>7</v>
      </c>
      <c r="G113" s="17" t="s">
        <v>297</v>
      </c>
      <c r="H113" s="19">
        <v>16</v>
      </c>
      <c r="I113" s="16" t="s">
        <v>10</v>
      </c>
      <c r="J113" s="16"/>
    </row>
    <row r="114" spans="1:10" x14ac:dyDescent="0.25">
      <c r="A114" s="18">
        <v>111</v>
      </c>
      <c r="B114" s="34" t="s">
        <v>931</v>
      </c>
      <c r="C114" s="35" t="s">
        <v>932</v>
      </c>
      <c r="D114" s="35" t="s">
        <v>155</v>
      </c>
      <c r="E114" s="16" t="s">
        <v>888</v>
      </c>
      <c r="F114" s="16">
        <v>7</v>
      </c>
      <c r="G114" s="17" t="s">
        <v>297</v>
      </c>
      <c r="H114" s="19">
        <v>16</v>
      </c>
      <c r="I114" s="16" t="s">
        <v>10</v>
      </c>
      <c r="J114" s="16"/>
    </row>
    <row r="115" spans="1:10" x14ac:dyDescent="0.25">
      <c r="A115" s="18">
        <v>112</v>
      </c>
      <c r="B115" s="34" t="s">
        <v>933</v>
      </c>
      <c r="C115" s="35" t="s">
        <v>333</v>
      </c>
      <c r="D115" s="35" t="s">
        <v>247</v>
      </c>
      <c r="E115" s="16" t="s">
        <v>824</v>
      </c>
      <c r="F115" s="16">
        <v>7</v>
      </c>
      <c r="G115" s="17" t="s">
        <v>297</v>
      </c>
      <c r="H115" s="19">
        <v>16</v>
      </c>
      <c r="I115" s="16" t="s">
        <v>10</v>
      </c>
      <c r="J115" s="16"/>
    </row>
    <row r="116" spans="1:10" x14ac:dyDescent="0.25">
      <c r="A116" s="18">
        <v>113</v>
      </c>
      <c r="B116" s="34" t="s">
        <v>934</v>
      </c>
      <c r="C116" s="35" t="s">
        <v>619</v>
      </c>
      <c r="D116" s="35" t="s">
        <v>260</v>
      </c>
      <c r="E116" s="16" t="s">
        <v>888</v>
      </c>
      <c r="F116" s="16">
        <v>7</v>
      </c>
      <c r="G116" s="17" t="s">
        <v>297</v>
      </c>
      <c r="H116" s="19">
        <v>15</v>
      </c>
      <c r="I116" s="16" t="s">
        <v>10</v>
      </c>
      <c r="J116" s="16"/>
    </row>
    <row r="117" spans="1:10" x14ac:dyDescent="0.25">
      <c r="A117" s="18">
        <v>114</v>
      </c>
      <c r="B117" s="34" t="s">
        <v>935</v>
      </c>
      <c r="C117" s="35" t="s">
        <v>936</v>
      </c>
      <c r="D117" s="35" t="s">
        <v>176</v>
      </c>
      <c r="E117" s="16" t="s">
        <v>816</v>
      </c>
      <c r="F117" s="16">
        <v>7</v>
      </c>
      <c r="G117" s="17" t="s">
        <v>297</v>
      </c>
      <c r="H117" s="19">
        <f>6+4+2+2</f>
        <v>14</v>
      </c>
      <c r="I117" s="16" t="s">
        <v>10</v>
      </c>
      <c r="J117" s="16"/>
    </row>
    <row r="118" spans="1:10" x14ac:dyDescent="0.25">
      <c r="A118" s="18">
        <v>115</v>
      </c>
      <c r="B118" s="34" t="s">
        <v>937</v>
      </c>
      <c r="C118" s="35" t="s">
        <v>443</v>
      </c>
      <c r="D118" s="35" t="s">
        <v>155</v>
      </c>
      <c r="E118" s="16" t="s">
        <v>811</v>
      </c>
      <c r="F118" s="16">
        <v>7</v>
      </c>
      <c r="G118" s="17" t="s">
        <v>297</v>
      </c>
      <c r="H118" s="19">
        <v>14</v>
      </c>
      <c r="I118" s="16" t="s">
        <v>10</v>
      </c>
      <c r="J118" s="16"/>
    </row>
    <row r="119" spans="1:10" x14ac:dyDescent="0.25">
      <c r="A119" s="18">
        <v>116</v>
      </c>
      <c r="B119" s="34" t="s">
        <v>938</v>
      </c>
      <c r="C119" s="35" t="s">
        <v>228</v>
      </c>
      <c r="D119" s="35" t="s">
        <v>146</v>
      </c>
      <c r="E119" s="16" t="s">
        <v>811</v>
      </c>
      <c r="F119" s="16">
        <v>7</v>
      </c>
      <c r="G119" s="17" t="s">
        <v>297</v>
      </c>
      <c r="H119" s="19">
        <v>14</v>
      </c>
      <c r="I119" s="16" t="s">
        <v>10</v>
      </c>
      <c r="J119" s="16"/>
    </row>
    <row r="120" spans="1:10" x14ac:dyDescent="0.25">
      <c r="A120" s="18">
        <v>117</v>
      </c>
      <c r="B120" s="34" t="s">
        <v>939</v>
      </c>
      <c r="C120" s="35" t="s">
        <v>170</v>
      </c>
      <c r="D120" s="35" t="s">
        <v>176</v>
      </c>
      <c r="E120" s="16" t="s">
        <v>811</v>
      </c>
      <c r="F120" s="16">
        <v>7</v>
      </c>
      <c r="G120" s="17" t="s">
        <v>297</v>
      </c>
      <c r="H120" s="19">
        <v>14</v>
      </c>
      <c r="I120" s="16" t="s">
        <v>10</v>
      </c>
      <c r="J120" s="16"/>
    </row>
    <row r="121" spans="1:10" x14ac:dyDescent="0.25">
      <c r="A121" s="18">
        <v>118</v>
      </c>
      <c r="B121" s="34" t="s">
        <v>940</v>
      </c>
      <c r="C121" s="35" t="s">
        <v>138</v>
      </c>
      <c r="D121" s="35" t="s">
        <v>143</v>
      </c>
      <c r="E121" s="16" t="s">
        <v>888</v>
      </c>
      <c r="F121" s="16">
        <v>7</v>
      </c>
      <c r="G121" s="17" t="s">
        <v>297</v>
      </c>
      <c r="H121" s="19">
        <v>14</v>
      </c>
      <c r="I121" s="16" t="s">
        <v>10</v>
      </c>
      <c r="J121" s="16"/>
    </row>
    <row r="122" spans="1:10" x14ac:dyDescent="0.25">
      <c r="A122" s="18">
        <v>119</v>
      </c>
      <c r="B122" s="34" t="s">
        <v>625</v>
      </c>
      <c r="C122" s="35" t="s">
        <v>193</v>
      </c>
      <c r="D122" s="35" t="s">
        <v>64</v>
      </c>
      <c r="E122" s="16" t="s">
        <v>824</v>
      </c>
      <c r="F122" s="16">
        <v>7</v>
      </c>
      <c r="G122" s="17" t="s">
        <v>297</v>
      </c>
      <c r="H122" s="19">
        <v>14</v>
      </c>
      <c r="I122" s="16" t="s">
        <v>10</v>
      </c>
      <c r="J122" s="16"/>
    </row>
    <row r="123" spans="1:10" x14ac:dyDescent="0.25">
      <c r="A123" s="18">
        <v>120</v>
      </c>
      <c r="B123" s="34" t="s">
        <v>941</v>
      </c>
      <c r="C123" s="35" t="s">
        <v>162</v>
      </c>
      <c r="D123" s="35" t="s">
        <v>87</v>
      </c>
      <c r="E123" s="16" t="s">
        <v>824</v>
      </c>
      <c r="F123" s="16">
        <v>7</v>
      </c>
      <c r="G123" s="17" t="s">
        <v>297</v>
      </c>
      <c r="H123" s="19">
        <v>14</v>
      </c>
      <c r="I123" s="16" t="s">
        <v>10</v>
      </c>
      <c r="J123" s="16"/>
    </row>
    <row r="124" spans="1:10" x14ac:dyDescent="0.25">
      <c r="A124" s="18">
        <v>121</v>
      </c>
      <c r="B124" s="34" t="s">
        <v>942</v>
      </c>
      <c r="C124" s="35" t="s">
        <v>860</v>
      </c>
      <c r="D124" s="35" t="s">
        <v>64</v>
      </c>
      <c r="E124" s="16" t="s">
        <v>821</v>
      </c>
      <c r="F124" s="16">
        <v>7</v>
      </c>
      <c r="G124" s="17" t="s">
        <v>297</v>
      </c>
      <c r="H124" s="19">
        <v>14</v>
      </c>
      <c r="I124" s="16" t="s">
        <v>10</v>
      </c>
      <c r="J124" s="16"/>
    </row>
    <row r="125" spans="1:10" x14ac:dyDescent="0.25">
      <c r="A125" s="18">
        <v>122</v>
      </c>
      <c r="B125" s="34" t="s">
        <v>943</v>
      </c>
      <c r="C125" s="35" t="s">
        <v>127</v>
      </c>
      <c r="D125" s="35" t="s">
        <v>128</v>
      </c>
      <c r="E125" s="16" t="s">
        <v>816</v>
      </c>
      <c r="F125" s="16">
        <v>7</v>
      </c>
      <c r="G125" s="17" t="s">
        <v>297</v>
      </c>
      <c r="H125" s="19">
        <f>8+4+1</f>
        <v>13</v>
      </c>
      <c r="I125" s="16" t="s">
        <v>10</v>
      </c>
      <c r="J125" s="16"/>
    </row>
    <row r="126" spans="1:10" x14ac:dyDescent="0.25">
      <c r="A126" s="18">
        <v>123</v>
      </c>
      <c r="B126" s="34" t="s">
        <v>944</v>
      </c>
      <c r="C126" s="35" t="s">
        <v>319</v>
      </c>
      <c r="D126" s="35" t="s">
        <v>64</v>
      </c>
      <c r="E126" s="16" t="s">
        <v>888</v>
      </c>
      <c r="F126" s="16">
        <v>7</v>
      </c>
      <c r="G126" s="17" t="s">
        <v>297</v>
      </c>
      <c r="H126" s="19">
        <v>13</v>
      </c>
      <c r="I126" s="16" t="s">
        <v>10</v>
      </c>
      <c r="J126" s="16"/>
    </row>
    <row r="127" spans="1:10" x14ac:dyDescent="0.25">
      <c r="A127" s="18">
        <v>124</v>
      </c>
      <c r="B127" s="34" t="s">
        <v>945</v>
      </c>
      <c r="C127" s="35" t="s">
        <v>441</v>
      </c>
      <c r="D127" s="35" t="s">
        <v>213</v>
      </c>
      <c r="E127" s="16" t="s">
        <v>888</v>
      </c>
      <c r="F127" s="16">
        <v>7</v>
      </c>
      <c r="G127" s="17" t="s">
        <v>297</v>
      </c>
      <c r="H127" s="19">
        <v>12</v>
      </c>
      <c r="I127" s="16" t="s">
        <v>10</v>
      </c>
      <c r="J127" s="16"/>
    </row>
    <row r="128" spans="1:10" x14ac:dyDescent="0.25">
      <c r="A128" s="18">
        <v>125</v>
      </c>
      <c r="B128" s="34" t="s">
        <v>946</v>
      </c>
      <c r="C128" s="35" t="s">
        <v>438</v>
      </c>
      <c r="D128" s="35" t="s">
        <v>260</v>
      </c>
      <c r="E128" s="16" t="s">
        <v>824</v>
      </c>
      <c r="F128" s="16">
        <v>7</v>
      </c>
      <c r="G128" s="17" t="s">
        <v>297</v>
      </c>
      <c r="H128" s="19">
        <v>12</v>
      </c>
      <c r="I128" s="16" t="s">
        <v>10</v>
      </c>
      <c r="J128" s="16"/>
    </row>
    <row r="129" spans="1:10" x14ac:dyDescent="0.25">
      <c r="A129" s="18">
        <v>126</v>
      </c>
      <c r="B129" s="34" t="s">
        <v>947</v>
      </c>
      <c r="C129" s="35" t="s">
        <v>319</v>
      </c>
      <c r="D129" s="35" t="s">
        <v>247</v>
      </c>
      <c r="E129" s="16" t="s">
        <v>824</v>
      </c>
      <c r="F129" s="16">
        <v>7</v>
      </c>
      <c r="G129" s="17" t="s">
        <v>297</v>
      </c>
      <c r="H129" s="19">
        <v>12</v>
      </c>
      <c r="I129" s="16" t="s">
        <v>10</v>
      </c>
      <c r="J129" s="16"/>
    </row>
    <row r="130" spans="1:10" x14ac:dyDescent="0.25">
      <c r="A130" s="18">
        <v>127</v>
      </c>
      <c r="B130" s="34" t="s">
        <v>948</v>
      </c>
      <c r="C130" s="35" t="s">
        <v>271</v>
      </c>
      <c r="D130" s="35" t="s">
        <v>560</v>
      </c>
      <c r="E130" s="16" t="s">
        <v>833</v>
      </c>
      <c r="F130" s="16">
        <v>7</v>
      </c>
      <c r="G130" s="17" t="s">
        <v>297</v>
      </c>
      <c r="H130" s="19">
        <v>12</v>
      </c>
      <c r="I130" s="16" t="s">
        <v>10</v>
      </c>
      <c r="J130" s="16"/>
    </row>
    <row r="131" spans="1:10" x14ac:dyDescent="0.25">
      <c r="A131" s="18">
        <v>128</v>
      </c>
      <c r="B131" s="34" t="s">
        <v>684</v>
      </c>
      <c r="C131" s="35" t="s">
        <v>488</v>
      </c>
      <c r="D131" s="35" t="s">
        <v>176</v>
      </c>
      <c r="E131" s="16" t="s">
        <v>888</v>
      </c>
      <c r="F131" s="16">
        <v>7</v>
      </c>
      <c r="G131" s="17" t="s">
        <v>297</v>
      </c>
      <c r="H131" s="19">
        <v>11</v>
      </c>
      <c r="I131" s="16" t="s">
        <v>10</v>
      </c>
      <c r="J131" s="16"/>
    </row>
    <row r="132" spans="1:10" x14ac:dyDescent="0.25">
      <c r="A132" s="18">
        <v>129</v>
      </c>
      <c r="B132" s="34" t="s">
        <v>580</v>
      </c>
      <c r="C132" s="35" t="s">
        <v>145</v>
      </c>
      <c r="D132" s="35" t="s">
        <v>196</v>
      </c>
      <c r="E132" s="16" t="s">
        <v>811</v>
      </c>
      <c r="F132" s="16">
        <v>7</v>
      </c>
      <c r="G132" s="17" t="s">
        <v>297</v>
      </c>
      <c r="H132" s="19">
        <v>10</v>
      </c>
      <c r="I132" s="16" t="s">
        <v>10</v>
      </c>
      <c r="J132" s="16"/>
    </row>
    <row r="133" spans="1:10" x14ac:dyDescent="0.25">
      <c r="A133" s="18">
        <v>130</v>
      </c>
      <c r="B133" s="34" t="s">
        <v>949</v>
      </c>
      <c r="C133" s="35" t="s">
        <v>179</v>
      </c>
      <c r="D133" s="35" t="s">
        <v>90</v>
      </c>
      <c r="E133" s="16" t="s">
        <v>811</v>
      </c>
      <c r="F133" s="16">
        <v>7</v>
      </c>
      <c r="G133" s="17" t="s">
        <v>297</v>
      </c>
      <c r="H133" s="19">
        <v>10</v>
      </c>
      <c r="I133" s="16" t="s">
        <v>10</v>
      </c>
      <c r="J133" s="16"/>
    </row>
    <row r="134" spans="1:10" x14ac:dyDescent="0.25">
      <c r="A134" s="18">
        <v>131</v>
      </c>
      <c r="B134" s="34" t="s">
        <v>659</v>
      </c>
      <c r="C134" s="35" t="s">
        <v>950</v>
      </c>
      <c r="D134" s="35" t="s">
        <v>60</v>
      </c>
      <c r="E134" s="16" t="s">
        <v>824</v>
      </c>
      <c r="F134" s="16">
        <v>7</v>
      </c>
      <c r="G134" s="17" t="s">
        <v>297</v>
      </c>
      <c r="H134" s="19">
        <v>10</v>
      </c>
      <c r="I134" s="16" t="s">
        <v>10</v>
      </c>
      <c r="J134" s="16"/>
    </row>
    <row r="135" spans="1:10" x14ac:dyDescent="0.25">
      <c r="A135" s="18">
        <v>132</v>
      </c>
      <c r="B135" s="34" t="s">
        <v>951</v>
      </c>
      <c r="C135" s="35" t="s">
        <v>148</v>
      </c>
      <c r="D135" s="35" t="s">
        <v>176</v>
      </c>
      <c r="E135" s="16" t="s">
        <v>824</v>
      </c>
      <c r="F135" s="16">
        <v>7</v>
      </c>
      <c r="G135" s="17" t="s">
        <v>297</v>
      </c>
      <c r="H135" s="19">
        <v>10</v>
      </c>
      <c r="I135" s="16" t="s">
        <v>10</v>
      </c>
      <c r="J135" s="16"/>
    </row>
    <row r="136" spans="1:10" x14ac:dyDescent="0.25">
      <c r="A136" s="18">
        <v>133</v>
      </c>
      <c r="B136" s="34" t="s">
        <v>197</v>
      </c>
      <c r="C136" s="35" t="s">
        <v>952</v>
      </c>
      <c r="D136" s="35" t="s">
        <v>199</v>
      </c>
      <c r="E136" s="16" t="s">
        <v>833</v>
      </c>
      <c r="F136" s="16">
        <v>7</v>
      </c>
      <c r="G136" s="17" t="s">
        <v>297</v>
      </c>
      <c r="H136" s="19">
        <v>10</v>
      </c>
      <c r="I136" s="16" t="s">
        <v>10</v>
      </c>
      <c r="J136" s="16"/>
    </row>
    <row r="137" spans="1:10" x14ac:dyDescent="0.25">
      <c r="A137" s="18">
        <v>134</v>
      </c>
      <c r="B137" s="34" t="s">
        <v>953</v>
      </c>
      <c r="C137" s="35" t="s">
        <v>193</v>
      </c>
      <c r="D137" s="35" t="s">
        <v>273</v>
      </c>
      <c r="E137" s="16" t="s">
        <v>811</v>
      </c>
      <c r="F137" s="16">
        <v>7</v>
      </c>
      <c r="G137" s="17" t="s">
        <v>297</v>
      </c>
      <c r="H137" s="19">
        <v>9</v>
      </c>
      <c r="I137" s="16" t="s">
        <v>10</v>
      </c>
      <c r="J137" s="16"/>
    </row>
    <row r="138" spans="1:10" x14ac:dyDescent="0.25">
      <c r="A138" s="18">
        <v>135</v>
      </c>
      <c r="B138" s="34" t="s">
        <v>954</v>
      </c>
      <c r="C138" s="35" t="s">
        <v>950</v>
      </c>
      <c r="D138" s="35" t="s">
        <v>955</v>
      </c>
      <c r="E138" s="16" t="s">
        <v>811</v>
      </c>
      <c r="F138" s="16">
        <v>7</v>
      </c>
      <c r="G138" s="17" t="s">
        <v>297</v>
      </c>
      <c r="H138" s="19">
        <v>8</v>
      </c>
      <c r="I138" s="16" t="s">
        <v>10</v>
      </c>
      <c r="J138" s="16"/>
    </row>
    <row r="139" spans="1:10" x14ac:dyDescent="0.25">
      <c r="A139" s="18">
        <v>136</v>
      </c>
      <c r="B139" s="34" t="s">
        <v>956</v>
      </c>
      <c r="C139" s="35" t="s">
        <v>94</v>
      </c>
      <c r="D139" s="35" t="s">
        <v>247</v>
      </c>
      <c r="E139" s="16" t="s">
        <v>811</v>
      </c>
      <c r="F139" s="16">
        <v>7</v>
      </c>
      <c r="G139" s="17" t="s">
        <v>297</v>
      </c>
      <c r="H139" s="19">
        <v>7</v>
      </c>
      <c r="I139" s="16" t="s">
        <v>10</v>
      </c>
      <c r="J139" s="16"/>
    </row>
    <row r="140" spans="1:10" x14ac:dyDescent="0.25">
      <c r="A140" s="18">
        <v>137</v>
      </c>
      <c r="B140" s="34" t="s">
        <v>957</v>
      </c>
      <c r="C140" s="35" t="s">
        <v>141</v>
      </c>
      <c r="D140" s="35" t="s">
        <v>213</v>
      </c>
      <c r="E140" s="16" t="s">
        <v>833</v>
      </c>
      <c r="F140" s="16">
        <v>7</v>
      </c>
      <c r="G140" s="17" t="s">
        <v>297</v>
      </c>
      <c r="H140" s="19">
        <v>7</v>
      </c>
      <c r="I140" s="16" t="s">
        <v>10</v>
      </c>
      <c r="J140" s="16"/>
    </row>
    <row r="141" spans="1:10" x14ac:dyDescent="0.25">
      <c r="A141" s="18">
        <v>138</v>
      </c>
      <c r="B141" s="34" t="s">
        <v>958</v>
      </c>
      <c r="C141" s="35" t="s">
        <v>853</v>
      </c>
      <c r="D141" s="35" t="s">
        <v>827</v>
      </c>
      <c r="E141" s="16" t="s">
        <v>833</v>
      </c>
      <c r="F141" s="16">
        <v>7</v>
      </c>
      <c r="G141" s="17" t="s">
        <v>297</v>
      </c>
      <c r="H141" s="19">
        <v>6</v>
      </c>
      <c r="I141" s="16" t="s">
        <v>10</v>
      </c>
      <c r="J141" s="16"/>
    </row>
    <row r="142" spans="1:10" x14ac:dyDescent="0.25">
      <c r="A142" s="18">
        <v>139</v>
      </c>
      <c r="B142" s="34" t="s">
        <v>959</v>
      </c>
      <c r="C142" s="35" t="s">
        <v>86</v>
      </c>
      <c r="D142" s="35" t="s">
        <v>104</v>
      </c>
      <c r="E142" s="16" t="s">
        <v>833</v>
      </c>
      <c r="F142" s="16">
        <v>7</v>
      </c>
      <c r="G142" s="17" t="s">
        <v>297</v>
      </c>
      <c r="H142" s="19">
        <v>3</v>
      </c>
      <c r="I142" s="16" t="s">
        <v>10</v>
      </c>
      <c r="J142" s="16"/>
    </row>
    <row r="143" spans="1:10" x14ac:dyDescent="0.25">
      <c r="A143" s="18">
        <v>140</v>
      </c>
      <c r="B143" s="34" t="s">
        <v>960</v>
      </c>
      <c r="C143" s="35" t="s">
        <v>488</v>
      </c>
      <c r="D143" s="35" t="s">
        <v>961</v>
      </c>
      <c r="E143" s="16" t="s">
        <v>824</v>
      </c>
      <c r="F143" s="16">
        <v>7</v>
      </c>
      <c r="G143" s="17" t="s">
        <v>297</v>
      </c>
      <c r="H143" s="19">
        <v>2</v>
      </c>
      <c r="I143" s="16" t="s">
        <v>10</v>
      </c>
      <c r="J143" s="16"/>
    </row>
    <row r="144" spans="1:10" x14ac:dyDescent="0.25">
      <c r="A144" s="18">
        <v>141</v>
      </c>
      <c r="B144" s="34" t="s">
        <v>962</v>
      </c>
      <c r="C144" s="35" t="s">
        <v>274</v>
      </c>
      <c r="D144" s="35" t="s">
        <v>122</v>
      </c>
      <c r="E144" s="16" t="s">
        <v>824</v>
      </c>
      <c r="F144" s="16">
        <v>7</v>
      </c>
      <c r="G144" s="17" t="s">
        <v>297</v>
      </c>
      <c r="H144" s="19">
        <v>2</v>
      </c>
      <c r="I144" s="16" t="s">
        <v>10</v>
      </c>
      <c r="J144" s="16"/>
    </row>
    <row r="145" spans="1:10" x14ac:dyDescent="0.25">
      <c r="A145" s="18">
        <v>142</v>
      </c>
      <c r="B145" s="34" t="s">
        <v>963</v>
      </c>
      <c r="C145" s="35" t="s">
        <v>458</v>
      </c>
      <c r="D145" s="35" t="s">
        <v>81</v>
      </c>
      <c r="E145" s="16" t="s">
        <v>811</v>
      </c>
      <c r="F145" s="16">
        <v>7</v>
      </c>
      <c r="G145" s="17" t="s">
        <v>297</v>
      </c>
      <c r="H145" s="19">
        <v>0</v>
      </c>
      <c r="I145" s="16" t="s">
        <v>10</v>
      </c>
      <c r="J145" s="16"/>
    </row>
  </sheetData>
  <mergeCells count="2">
    <mergeCell ref="A1:G1"/>
    <mergeCell ref="H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9"/>
  <sheetViews>
    <sheetView tabSelected="1" topLeftCell="A70" zoomScaleNormal="100" workbookViewId="0">
      <selection activeCell="J1" sqref="J1"/>
    </sheetView>
  </sheetViews>
  <sheetFormatPr defaultRowHeight="15" x14ac:dyDescent="0.25"/>
  <cols>
    <col min="1" max="1" width="9.140625" style="6"/>
    <col min="2" max="2" width="17.5703125" customWidth="1"/>
    <col min="3" max="3" width="15" customWidth="1"/>
    <col min="4" max="4" width="18.42578125" customWidth="1"/>
    <col min="5" max="5" width="11.5703125" style="6" customWidth="1"/>
    <col min="6" max="6" width="13.28515625" style="6" customWidth="1"/>
    <col min="7" max="7" width="24" customWidth="1"/>
    <col min="8" max="8" width="15.42578125" style="6" customWidth="1"/>
    <col min="9" max="9" width="21.5703125" customWidth="1"/>
    <col min="10" max="10" width="21" customWidth="1"/>
  </cols>
  <sheetData>
    <row r="1" spans="1:10" ht="36.75" customHeight="1" x14ac:dyDescent="0.3">
      <c r="A1" s="12" t="s">
        <v>48</v>
      </c>
      <c r="B1" s="12"/>
      <c r="C1" s="12"/>
      <c r="D1" s="12"/>
      <c r="E1" s="12"/>
      <c r="F1" s="12"/>
      <c r="G1" s="12"/>
      <c r="H1" s="27" t="s">
        <v>297</v>
      </c>
      <c r="I1" s="27"/>
      <c r="J1" s="7" t="s">
        <v>533</v>
      </c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33">
        <v>1</v>
      </c>
      <c r="B4" s="45" t="s">
        <v>964</v>
      </c>
      <c r="C4" s="45" t="s">
        <v>813</v>
      </c>
      <c r="D4" s="45" t="s">
        <v>70</v>
      </c>
      <c r="E4" s="32" t="s">
        <v>965</v>
      </c>
      <c r="F4" s="32">
        <v>8</v>
      </c>
      <c r="G4" s="46" t="s">
        <v>297</v>
      </c>
      <c r="H4" s="32">
        <v>39</v>
      </c>
      <c r="I4" s="32" t="s">
        <v>8</v>
      </c>
      <c r="J4" s="32"/>
    </row>
    <row r="5" spans="1:10" ht="15.75" x14ac:dyDescent="0.25">
      <c r="A5" s="33">
        <v>2</v>
      </c>
      <c r="B5" s="45" t="s">
        <v>966</v>
      </c>
      <c r="C5" s="45" t="s">
        <v>75</v>
      </c>
      <c r="D5" s="45" t="s">
        <v>87</v>
      </c>
      <c r="E5" s="32" t="s">
        <v>967</v>
      </c>
      <c r="F5" s="32">
        <v>8</v>
      </c>
      <c r="G5" s="46" t="s">
        <v>297</v>
      </c>
      <c r="H5" s="32">
        <v>35</v>
      </c>
      <c r="I5" s="32" t="s">
        <v>8</v>
      </c>
      <c r="J5" s="32"/>
    </row>
    <row r="6" spans="1:10" ht="15.75" x14ac:dyDescent="0.25">
      <c r="A6" s="33">
        <v>3</v>
      </c>
      <c r="B6" s="45" t="s">
        <v>416</v>
      </c>
      <c r="C6" s="45" t="s">
        <v>83</v>
      </c>
      <c r="D6" s="45" t="s">
        <v>176</v>
      </c>
      <c r="E6" s="32" t="s">
        <v>968</v>
      </c>
      <c r="F6" s="32">
        <v>8</v>
      </c>
      <c r="G6" s="46" t="s">
        <v>297</v>
      </c>
      <c r="H6" s="32">
        <v>33</v>
      </c>
      <c r="I6" s="32" t="s">
        <v>8</v>
      </c>
      <c r="J6" s="32"/>
    </row>
    <row r="7" spans="1:10" ht="15.75" x14ac:dyDescent="0.25">
      <c r="A7" s="33">
        <v>4</v>
      </c>
      <c r="B7" s="45" t="s">
        <v>969</v>
      </c>
      <c r="C7" s="45" t="s">
        <v>203</v>
      </c>
      <c r="D7" s="45" t="s">
        <v>260</v>
      </c>
      <c r="E7" s="32" t="s">
        <v>970</v>
      </c>
      <c r="F7" s="32">
        <v>8</v>
      </c>
      <c r="G7" s="46" t="s">
        <v>297</v>
      </c>
      <c r="H7" s="32">
        <v>32</v>
      </c>
      <c r="I7" s="32" t="s">
        <v>8</v>
      </c>
      <c r="J7" s="32"/>
    </row>
    <row r="8" spans="1:10" ht="15.75" x14ac:dyDescent="0.25">
      <c r="A8" s="33">
        <v>5</v>
      </c>
      <c r="B8" s="45" t="s">
        <v>971</v>
      </c>
      <c r="C8" s="45" t="s">
        <v>441</v>
      </c>
      <c r="D8" s="45" t="s">
        <v>64</v>
      </c>
      <c r="E8" s="32" t="s">
        <v>967</v>
      </c>
      <c r="F8" s="32">
        <v>8</v>
      </c>
      <c r="G8" s="46" t="s">
        <v>297</v>
      </c>
      <c r="H8" s="32">
        <v>31</v>
      </c>
      <c r="I8" s="33" t="s">
        <v>9</v>
      </c>
      <c r="J8" s="33"/>
    </row>
    <row r="9" spans="1:10" ht="15.75" x14ac:dyDescent="0.25">
      <c r="A9" s="33">
        <v>6</v>
      </c>
      <c r="B9" s="45" t="s">
        <v>321</v>
      </c>
      <c r="C9" s="45" t="s">
        <v>124</v>
      </c>
      <c r="D9" s="45" t="s">
        <v>955</v>
      </c>
      <c r="E9" s="32" t="s">
        <v>965</v>
      </c>
      <c r="F9" s="32">
        <v>8</v>
      </c>
      <c r="G9" s="46" t="s">
        <v>297</v>
      </c>
      <c r="H9" s="32">
        <v>30</v>
      </c>
      <c r="I9" s="33" t="s">
        <v>9</v>
      </c>
      <c r="J9" s="32"/>
    </row>
    <row r="10" spans="1:10" ht="15.75" x14ac:dyDescent="0.25">
      <c r="A10" s="33">
        <v>7</v>
      </c>
      <c r="B10" s="45" t="s">
        <v>972</v>
      </c>
      <c r="C10" s="45" t="s">
        <v>973</v>
      </c>
      <c r="D10" s="45" t="s">
        <v>974</v>
      </c>
      <c r="E10" s="32" t="s">
        <v>970</v>
      </c>
      <c r="F10" s="32">
        <v>8</v>
      </c>
      <c r="G10" s="46" t="s">
        <v>297</v>
      </c>
      <c r="H10" s="32">
        <v>30</v>
      </c>
      <c r="I10" s="33" t="s">
        <v>9</v>
      </c>
      <c r="J10" s="32"/>
    </row>
    <row r="11" spans="1:10" ht="15.75" x14ac:dyDescent="0.25">
      <c r="A11" s="33">
        <v>8</v>
      </c>
      <c r="B11" s="45" t="s">
        <v>975</v>
      </c>
      <c r="C11" s="45" t="s">
        <v>119</v>
      </c>
      <c r="D11" s="45" t="s">
        <v>213</v>
      </c>
      <c r="E11" s="32" t="s">
        <v>970</v>
      </c>
      <c r="F11" s="32">
        <v>8</v>
      </c>
      <c r="G11" s="46" t="s">
        <v>297</v>
      </c>
      <c r="H11" s="32">
        <v>30</v>
      </c>
      <c r="I11" s="33" t="s">
        <v>9</v>
      </c>
      <c r="J11" s="32"/>
    </row>
    <row r="12" spans="1:10" ht="15.75" x14ac:dyDescent="0.25">
      <c r="A12" s="33">
        <v>9</v>
      </c>
      <c r="B12" s="45" t="s">
        <v>976</v>
      </c>
      <c r="C12" s="45" t="s">
        <v>801</v>
      </c>
      <c r="D12" s="45" t="s">
        <v>64</v>
      </c>
      <c r="E12" s="32" t="s">
        <v>970</v>
      </c>
      <c r="F12" s="32">
        <v>8</v>
      </c>
      <c r="G12" s="46" t="s">
        <v>297</v>
      </c>
      <c r="H12" s="32">
        <v>30</v>
      </c>
      <c r="I12" s="33" t="s">
        <v>9</v>
      </c>
      <c r="J12" s="32"/>
    </row>
    <row r="13" spans="1:10" ht="15.75" x14ac:dyDescent="0.25">
      <c r="A13" s="33">
        <v>10</v>
      </c>
      <c r="B13" s="45" t="s">
        <v>678</v>
      </c>
      <c r="C13" s="45" t="s">
        <v>136</v>
      </c>
      <c r="D13" s="45" t="s">
        <v>196</v>
      </c>
      <c r="E13" s="32" t="s">
        <v>970</v>
      </c>
      <c r="F13" s="32">
        <v>8</v>
      </c>
      <c r="G13" s="46" t="s">
        <v>297</v>
      </c>
      <c r="H13" s="32">
        <v>29</v>
      </c>
      <c r="I13" s="33" t="s">
        <v>9</v>
      </c>
      <c r="J13" s="32"/>
    </row>
    <row r="14" spans="1:10" ht="15.75" x14ac:dyDescent="0.25">
      <c r="A14" s="33">
        <v>11</v>
      </c>
      <c r="B14" s="45" t="s">
        <v>977</v>
      </c>
      <c r="C14" s="45" t="s">
        <v>253</v>
      </c>
      <c r="D14" s="45" t="s">
        <v>81</v>
      </c>
      <c r="E14" s="32" t="s">
        <v>968</v>
      </c>
      <c r="F14" s="32">
        <v>8</v>
      </c>
      <c r="G14" s="46" t="s">
        <v>297</v>
      </c>
      <c r="H14" s="32">
        <v>28</v>
      </c>
      <c r="I14" s="33" t="s">
        <v>9</v>
      </c>
      <c r="J14" s="33"/>
    </row>
    <row r="15" spans="1:10" ht="15.75" x14ac:dyDescent="0.25">
      <c r="A15" s="33">
        <v>12</v>
      </c>
      <c r="B15" s="45" t="s">
        <v>437</v>
      </c>
      <c r="C15" s="45" t="s">
        <v>978</v>
      </c>
      <c r="D15" s="45" t="s">
        <v>60</v>
      </c>
      <c r="E15" s="32" t="s">
        <v>965</v>
      </c>
      <c r="F15" s="32">
        <v>8</v>
      </c>
      <c r="G15" s="46" t="s">
        <v>297</v>
      </c>
      <c r="H15" s="32">
        <v>28</v>
      </c>
      <c r="I15" s="33" t="s">
        <v>9</v>
      </c>
      <c r="J15" s="32"/>
    </row>
    <row r="16" spans="1:10" ht="15.75" x14ac:dyDescent="0.25">
      <c r="A16" s="33">
        <v>13</v>
      </c>
      <c r="B16" s="45" t="s">
        <v>979</v>
      </c>
      <c r="C16" s="45" t="s">
        <v>310</v>
      </c>
      <c r="D16" s="45" t="s">
        <v>655</v>
      </c>
      <c r="E16" s="32" t="s">
        <v>965</v>
      </c>
      <c r="F16" s="32">
        <v>8</v>
      </c>
      <c r="G16" s="46" t="s">
        <v>297</v>
      </c>
      <c r="H16" s="32">
        <v>28</v>
      </c>
      <c r="I16" s="33" t="s">
        <v>9</v>
      </c>
      <c r="J16" s="32"/>
    </row>
    <row r="17" spans="1:10" ht="15.75" x14ac:dyDescent="0.25">
      <c r="A17" s="33">
        <v>14</v>
      </c>
      <c r="B17" s="45" t="s">
        <v>980</v>
      </c>
      <c r="C17" s="45" t="s">
        <v>261</v>
      </c>
      <c r="D17" s="45" t="s">
        <v>213</v>
      </c>
      <c r="E17" s="32" t="s">
        <v>965</v>
      </c>
      <c r="F17" s="32">
        <v>8</v>
      </c>
      <c r="G17" s="46" t="s">
        <v>297</v>
      </c>
      <c r="H17" s="32">
        <v>28</v>
      </c>
      <c r="I17" s="33" t="s">
        <v>9</v>
      </c>
      <c r="J17" s="33"/>
    </row>
    <row r="18" spans="1:10" ht="15.75" x14ac:dyDescent="0.25">
      <c r="A18" s="33">
        <v>15</v>
      </c>
      <c r="B18" s="45" t="s">
        <v>981</v>
      </c>
      <c r="C18" s="45" t="s">
        <v>458</v>
      </c>
      <c r="D18" s="45" t="s">
        <v>247</v>
      </c>
      <c r="E18" s="32" t="s">
        <v>965</v>
      </c>
      <c r="F18" s="32">
        <v>8</v>
      </c>
      <c r="G18" s="46" t="s">
        <v>297</v>
      </c>
      <c r="H18" s="32">
        <v>27</v>
      </c>
      <c r="I18" s="33" t="s">
        <v>9</v>
      </c>
      <c r="J18" s="33"/>
    </row>
    <row r="19" spans="1:10" ht="15.75" x14ac:dyDescent="0.25">
      <c r="A19" s="33">
        <v>16</v>
      </c>
      <c r="B19" s="45" t="s">
        <v>982</v>
      </c>
      <c r="C19" s="45" t="s">
        <v>189</v>
      </c>
      <c r="D19" s="45" t="s">
        <v>90</v>
      </c>
      <c r="E19" s="32" t="s">
        <v>968</v>
      </c>
      <c r="F19" s="32">
        <v>8</v>
      </c>
      <c r="G19" s="46" t="s">
        <v>297</v>
      </c>
      <c r="H19" s="32">
        <v>26</v>
      </c>
      <c r="I19" s="33" t="s">
        <v>9</v>
      </c>
      <c r="J19" s="32"/>
    </row>
    <row r="20" spans="1:10" ht="15.75" x14ac:dyDescent="0.25">
      <c r="A20" s="33">
        <v>17</v>
      </c>
      <c r="B20" s="45" t="s">
        <v>983</v>
      </c>
      <c r="C20" s="45" t="s">
        <v>813</v>
      </c>
      <c r="D20" s="45" t="s">
        <v>286</v>
      </c>
      <c r="E20" s="32" t="s">
        <v>984</v>
      </c>
      <c r="F20" s="32">
        <v>8</v>
      </c>
      <c r="G20" s="46" t="s">
        <v>297</v>
      </c>
      <c r="H20" s="32">
        <v>26</v>
      </c>
      <c r="I20" s="33" t="s">
        <v>9</v>
      </c>
      <c r="J20" s="32"/>
    </row>
    <row r="21" spans="1:10" ht="15.75" x14ac:dyDescent="0.25">
      <c r="A21" s="33">
        <v>18</v>
      </c>
      <c r="B21" s="45" t="s">
        <v>985</v>
      </c>
      <c r="C21" s="45" t="s">
        <v>355</v>
      </c>
      <c r="D21" s="45" t="s">
        <v>146</v>
      </c>
      <c r="E21" s="32" t="s">
        <v>984</v>
      </c>
      <c r="F21" s="32">
        <v>8</v>
      </c>
      <c r="G21" s="46" t="s">
        <v>297</v>
      </c>
      <c r="H21" s="32">
        <v>26</v>
      </c>
      <c r="I21" s="33" t="s">
        <v>9</v>
      </c>
      <c r="J21" s="32"/>
    </row>
    <row r="22" spans="1:10" ht="15.75" x14ac:dyDescent="0.25">
      <c r="A22" s="33">
        <v>19</v>
      </c>
      <c r="B22" s="45" t="s">
        <v>986</v>
      </c>
      <c r="C22" s="45" t="s">
        <v>922</v>
      </c>
      <c r="D22" s="45" t="s">
        <v>827</v>
      </c>
      <c r="E22" s="32" t="s">
        <v>970</v>
      </c>
      <c r="F22" s="32">
        <v>8</v>
      </c>
      <c r="G22" s="46" t="s">
        <v>297</v>
      </c>
      <c r="H22" s="32">
        <v>26</v>
      </c>
      <c r="I22" s="33" t="s">
        <v>9</v>
      </c>
      <c r="J22" s="32"/>
    </row>
    <row r="23" spans="1:10" ht="15.75" x14ac:dyDescent="0.25">
      <c r="A23" s="33">
        <v>20</v>
      </c>
      <c r="B23" s="45" t="s">
        <v>987</v>
      </c>
      <c r="C23" s="45" t="s">
        <v>813</v>
      </c>
      <c r="D23" s="45" t="s">
        <v>444</v>
      </c>
      <c r="E23" s="32" t="s">
        <v>970</v>
      </c>
      <c r="F23" s="32">
        <v>8</v>
      </c>
      <c r="G23" s="46" t="s">
        <v>297</v>
      </c>
      <c r="H23" s="32">
        <v>26</v>
      </c>
      <c r="I23" s="33" t="s">
        <v>9</v>
      </c>
      <c r="J23" s="33"/>
    </row>
    <row r="24" spans="1:10" ht="15.75" x14ac:dyDescent="0.25">
      <c r="A24" s="33">
        <v>21</v>
      </c>
      <c r="B24" s="45" t="s">
        <v>988</v>
      </c>
      <c r="C24" s="45" t="s">
        <v>86</v>
      </c>
      <c r="D24" s="45" t="s">
        <v>369</v>
      </c>
      <c r="E24" s="32" t="s">
        <v>967</v>
      </c>
      <c r="F24" s="32">
        <v>8</v>
      </c>
      <c r="G24" s="46" t="s">
        <v>297</v>
      </c>
      <c r="H24" s="32">
        <v>26</v>
      </c>
      <c r="I24" s="33" t="s">
        <v>9</v>
      </c>
      <c r="J24" s="32"/>
    </row>
    <row r="25" spans="1:10" ht="15.75" x14ac:dyDescent="0.25">
      <c r="A25" s="33">
        <v>22</v>
      </c>
      <c r="B25" s="45" t="s">
        <v>989</v>
      </c>
      <c r="C25" s="45" t="s">
        <v>69</v>
      </c>
      <c r="D25" s="45" t="s">
        <v>196</v>
      </c>
      <c r="E25" s="32" t="s">
        <v>984</v>
      </c>
      <c r="F25" s="32">
        <v>8</v>
      </c>
      <c r="G25" s="46" t="s">
        <v>297</v>
      </c>
      <c r="H25" s="32">
        <v>25</v>
      </c>
      <c r="I25" s="33" t="s">
        <v>9</v>
      </c>
      <c r="J25" s="33"/>
    </row>
    <row r="26" spans="1:10" ht="15.75" x14ac:dyDescent="0.25">
      <c r="A26" s="33">
        <v>23</v>
      </c>
      <c r="B26" s="45" t="s">
        <v>990</v>
      </c>
      <c r="C26" s="45" t="s">
        <v>991</v>
      </c>
      <c r="D26" s="45" t="s">
        <v>128</v>
      </c>
      <c r="E26" s="32" t="s">
        <v>984</v>
      </c>
      <c r="F26" s="32">
        <v>8</v>
      </c>
      <c r="G26" s="46" t="s">
        <v>297</v>
      </c>
      <c r="H26" s="32">
        <v>24</v>
      </c>
      <c r="I26" s="33" t="s">
        <v>9</v>
      </c>
      <c r="J26" s="33"/>
    </row>
    <row r="27" spans="1:10" ht="15.75" x14ac:dyDescent="0.25">
      <c r="A27" s="33">
        <v>24</v>
      </c>
      <c r="B27" s="45" t="s">
        <v>992</v>
      </c>
      <c r="C27" s="45" t="s">
        <v>211</v>
      </c>
      <c r="D27" s="45" t="s">
        <v>64</v>
      </c>
      <c r="E27" s="32" t="s">
        <v>984</v>
      </c>
      <c r="F27" s="32">
        <v>8</v>
      </c>
      <c r="G27" s="46" t="s">
        <v>297</v>
      </c>
      <c r="H27" s="32">
        <v>24</v>
      </c>
      <c r="I27" s="33" t="s">
        <v>9</v>
      </c>
      <c r="J27" s="32"/>
    </row>
    <row r="28" spans="1:10" ht="15.75" x14ac:dyDescent="0.25">
      <c r="A28" s="33">
        <v>25</v>
      </c>
      <c r="B28" s="45" t="s">
        <v>993</v>
      </c>
      <c r="C28" s="45" t="s">
        <v>248</v>
      </c>
      <c r="D28" s="45" t="s">
        <v>282</v>
      </c>
      <c r="E28" s="32" t="s">
        <v>984</v>
      </c>
      <c r="F28" s="32">
        <v>8</v>
      </c>
      <c r="G28" s="46" t="s">
        <v>297</v>
      </c>
      <c r="H28" s="32">
        <v>24</v>
      </c>
      <c r="I28" s="33" t="s">
        <v>9</v>
      </c>
      <c r="J28" s="32"/>
    </row>
    <row r="29" spans="1:10" ht="15.75" x14ac:dyDescent="0.25">
      <c r="A29" s="33">
        <v>26</v>
      </c>
      <c r="B29" s="45" t="s">
        <v>994</v>
      </c>
      <c r="C29" s="45" t="s">
        <v>254</v>
      </c>
      <c r="D29" s="45" t="s">
        <v>70</v>
      </c>
      <c r="E29" s="32" t="s">
        <v>970</v>
      </c>
      <c r="F29" s="32">
        <v>8</v>
      </c>
      <c r="G29" s="46" t="s">
        <v>297</v>
      </c>
      <c r="H29" s="32">
        <v>24</v>
      </c>
      <c r="I29" s="33" t="s">
        <v>9</v>
      </c>
      <c r="J29" s="32"/>
    </row>
    <row r="30" spans="1:10" ht="15.75" x14ac:dyDescent="0.25">
      <c r="A30" s="33">
        <v>27</v>
      </c>
      <c r="B30" s="45" t="s">
        <v>266</v>
      </c>
      <c r="C30" s="45" t="s">
        <v>516</v>
      </c>
      <c r="D30" s="45" t="s">
        <v>79</v>
      </c>
      <c r="E30" s="32" t="s">
        <v>970</v>
      </c>
      <c r="F30" s="32">
        <v>8</v>
      </c>
      <c r="G30" s="46" t="s">
        <v>297</v>
      </c>
      <c r="H30" s="32">
        <v>24</v>
      </c>
      <c r="I30" s="33" t="s">
        <v>9</v>
      </c>
      <c r="J30" s="33"/>
    </row>
    <row r="31" spans="1:10" ht="15.75" x14ac:dyDescent="0.25">
      <c r="A31" s="33">
        <v>28</v>
      </c>
      <c r="B31" s="45" t="s">
        <v>995</v>
      </c>
      <c r="C31" s="45" t="s">
        <v>644</v>
      </c>
      <c r="D31" s="45" t="s">
        <v>201</v>
      </c>
      <c r="E31" s="32" t="s">
        <v>984</v>
      </c>
      <c r="F31" s="32">
        <v>8</v>
      </c>
      <c r="G31" s="46" t="s">
        <v>297</v>
      </c>
      <c r="H31" s="32">
        <v>23</v>
      </c>
      <c r="I31" s="33" t="s">
        <v>9</v>
      </c>
      <c r="J31" s="33"/>
    </row>
    <row r="32" spans="1:10" ht="15.75" x14ac:dyDescent="0.25">
      <c r="A32" s="33">
        <v>29</v>
      </c>
      <c r="B32" s="45" t="s">
        <v>996</v>
      </c>
      <c r="C32" s="45" t="s">
        <v>94</v>
      </c>
      <c r="D32" s="45" t="s">
        <v>64</v>
      </c>
      <c r="E32" s="32" t="s">
        <v>965</v>
      </c>
      <c r="F32" s="32">
        <v>8</v>
      </c>
      <c r="G32" s="46" t="s">
        <v>297</v>
      </c>
      <c r="H32" s="32">
        <v>23</v>
      </c>
      <c r="I32" s="33" t="s">
        <v>9</v>
      </c>
      <c r="J32" s="33"/>
    </row>
    <row r="33" spans="1:10" ht="15.75" x14ac:dyDescent="0.25">
      <c r="A33" s="33">
        <v>30</v>
      </c>
      <c r="B33" s="45" t="s">
        <v>997</v>
      </c>
      <c r="C33" s="45" t="s">
        <v>83</v>
      </c>
      <c r="D33" s="45" t="s">
        <v>128</v>
      </c>
      <c r="E33" s="32" t="s">
        <v>970</v>
      </c>
      <c r="F33" s="32">
        <v>8</v>
      </c>
      <c r="G33" s="46" t="s">
        <v>297</v>
      </c>
      <c r="H33" s="32">
        <v>23</v>
      </c>
      <c r="I33" s="33" t="s">
        <v>9</v>
      </c>
      <c r="J33" s="32"/>
    </row>
    <row r="34" spans="1:10" ht="15.75" x14ac:dyDescent="0.25">
      <c r="A34" s="33">
        <v>31</v>
      </c>
      <c r="B34" s="45" t="s">
        <v>998</v>
      </c>
      <c r="C34" s="45" t="s">
        <v>145</v>
      </c>
      <c r="D34" s="45" t="s">
        <v>146</v>
      </c>
      <c r="E34" s="32" t="s">
        <v>970</v>
      </c>
      <c r="F34" s="32">
        <v>8</v>
      </c>
      <c r="G34" s="46" t="s">
        <v>297</v>
      </c>
      <c r="H34" s="32">
        <v>23</v>
      </c>
      <c r="I34" s="33" t="s">
        <v>9</v>
      </c>
      <c r="J34" s="32"/>
    </row>
    <row r="35" spans="1:10" ht="15.75" x14ac:dyDescent="0.25">
      <c r="A35" s="33">
        <v>32</v>
      </c>
      <c r="B35" s="45" t="s">
        <v>999</v>
      </c>
      <c r="C35" s="45" t="s">
        <v>463</v>
      </c>
      <c r="D35" s="45" t="s">
        <v>81</v>
      </c>
      <c r="E35" s="32" t="s">
        <v>984</v>
      </c>
      <c r="F35" s="32">
        <v>8</v>
      </c>
      <c r="G35" s="46" t="s">
        <v>297</v>
      </c>
      <c r="H35" s="32">
        <v>22</v>
      </c>
      <c r="I35" s="32" t="s">
        <v>10</v>
      </c>
      <c r="J35" s="32"/>
    </row>
    <row r="36" spans="1:10" ht="15.75" x14ac:dyDescent="0.25">
      <c r="A36" s="33">
        <v>33</v>
      </c>
      <c r="B36" s="45" t="s">
        <v>1000</v>
      </c>
      <c r="C36" s="45" t="s">
        <v>69</v>
      </c>
      <c r="D36" s="45" t="s">
        <v>146</v>
      </c>
      <c r="E36" s="32" t="s">
        <v>984</v>
      </c>
      <c r="F36" s="32">
        <v>8</v>
      </c>
      <c r="G36" s="46" t="s">
        <v>297</v>
      </c>
      <c r="H36" s="32">
        <v>22</v>
      </c>
      <c r="I36" s="32" t="s">
        <v>10</v>
      </c>
      <c r="J36" s="32"/>
    </row>
    <row r="37" spans="1:10" ht="15.75" x14ac:dyDescent="0.25">
      <c r="A37" s="33">
        <v>34</v>
      </c>
      <c r="B37" s="45" t="s">
        <v>1001</v>
      </c>
      <c r="C37" s="45" t="s">
        <v>179</v>
      </c>
      <c r="D37" s="45" t="s">
        <v>128</v>
      </c>
      <c r="E37" s="32" t="s">
        <v>970</v>
      </c>
      <c r="F37" s="32">
        <v>8</v>
      </c>
      <c r="G37" s="46" t="s">
        <v>297</v>
      </c>
      <c r="H37" s="32">
        <v>22</v>
      </c>
      <c r="I37" s="32" t="s">
        <v>10</v>
      </c>
      <c r="J37" s="32"/>
    </row>
    <row r="38" spans="1:10" ht="15.75" x14ac:dyDescent="0.25">
      <c r="A38" s="33">
        <v>35</v>
      </c>
      <c r="B38" s="45" t="s">
        <v>1002</v>
      </c>
      <c r="C38" s="45" t="s">
        <v>1003</v>
      </c>
      <c r="D38" s="45" t="s">
        <v>173</v>
      </c>
      <c r="E38" s="32" t="s">
        <v>967</v>
      </c>
      <c r="F38" s="32">
        <v>8</v>
      </c>
      <c r="G38" s="46" t="s">
        <v>297</v>
      </c>
      <c r="H38" s="32">
        <v>22</v>
      </c>
      <c r="I38" s="32" t="s">
        <v>10</v>
      </c>
      <c r="J38" s="32"/>
    </row>
    <row r="39" spans="1:10" ht="15.75" x14ac:dyDescent="0.25">
      <c r="A39" s="33">
        <v>36</v>
      </c>
      <c r="B39" s="45" t="s">
        <v>1004</v>
      </c>
      <c r="C39" s="45" t="s">
        <v>228</v>
      </c>
      <c r="D39" s="45" t="s">
        <v>236</v>
      </c>
      <c r="E39" s="32" t="s">
        <v>968</v>
      </c>
      <c r="F39" s="32">
        <v>8</v>
      </c>
      <c r="G39" s="46" t="s">
        <v>297</v>
      </c>
      <c r="H39" s="32">
        <v>21</v>
      </c>
      <c r="I39" s="32" t="s">
        <v>10</v>
      </c>
      <c r="J39" s="32"/>
    </row>
    <row r="40" spans="1:10" ht="15.75" x14ac:dyDescent="0.25">
      <c r="A40" s="33">
        <v>37</v>
      </c>
      <c r="B40" s="45" t="s">
        <v>1005</v>
      </c>
      <c r="C40" s="45" t="s">
        <v>790</v>
      </c>
      <c r="D40" s="45" t="s">
        <v>79</v>
      </c>
      <c r="E40" s="32" t="s">
        <v>984</v>
      </c>
      <c r="F40" s="32">
        <v>8</v>
      </c>
      <c r="G40" s="46" t="s">
        <v>297</v>
      </c>
      <c r="H40" s="32">
        <v>21</v>
      </c>
      <c r="I40" s="32" t="s">
        <v>10</v>
      </c>
      <c r="J40" s="33"/>
    </row>
    <row r="41" spans="1:10" ht="15.75" x14ac:dyDescent="0.25">
      <c r="A41" s="33">
        <v>38</v>
      </c>
      <c r="B41" s="45" t="s">
        <v>1006</v>
      </c>
      <c r="C41" s="45" t="s">
        <v>136</v>
      </c>
      <c r="D41" s="45" t="s">
        <v>196</v>
      </c>
      <c r="E41" s="32" t="s">
        <v>984</v>
      </c>
      <c r="F41" s="32">
        <v>8</v>
      </c>
      <c r="G41" s="46" t="s">
        <v>297</v>
      </c>
      <c r="H41" s="32">
        <v>21</v>
      </c>
      <c r="I41" s="32" t="s">
        <v>10</v>
      </c>
      <c r="J41" s="32"/>
    </row>
    <row r="42" spans="1:10" ht="15.75" x14ac:dyDescent="0.25">
      <c r="A42" s="33">
        <v>39</v>
      </c>
      <c r="B42" s="45" t="s">
        <v>1007</v>
      </c>
      <c r="C42" s="45" t="s">
        <v>978</v>
      </c>
      <c r="D42" s="45" t="s">
        <v>62</v>
      </c>
      <c r="E42" s="32" t="s">
        <v>970</v>
      </c>
      <c r="F42" s="32">
        <v>8</v>
      </c>
      <c r="G42" s="46" t="s">
        <v>297</v>
      </c>
      <c r="H42" s="32">
        <v>21</v>
      </c>
      <c r="I42" s="32" t="s">
        <v>10</v>
      </c>
      <c r="J42" s="32"/>
    </row>
    <row r="43" spans="1:10" ht="15.75" x14ac:dyDescent="0.25">
      <c r="A43" s="33">
        <v>40</v>
      </c>
      <c r="B43" s="45" t="s">
        <v>164</v>
      </c>
      <c r="C43" s="45" t="s">
        <v>132</v>
      </c>
      <c r="D43" s="45" t="s">
        <v>133</v>
      </c>
      <c r="E43" s="32" t="s">
        <v>970</v>
      </c>
      <c r="F43" s="32">
        <v>8</v>
      </c>
      <c r="G43" s="46" t="s">
        <v>297</v>
      </c>
      <c r="H43" s="32">
        <v>21</v>
      </c>
      <c r="I43" s="32" t="s">
        <v>10</v>
      </c>
      <c r="J43" s="32"/>
    </row>
    <row r="44" spans="1:10" ht="15.75" x14ac:dyDescent="0.25">
      <c r="A44" s="33">
        <v>41</v>
      </c>
      <c r="B44" s="45" t="s">
        <v>1008</v>
      </c>
      <c r="C44" s="45" t="s">
        <v>127</v>
      </c>
      <c r="D44" s="45" t="s">
        <v>717</v>
      </c>
      <c r="E44" s="32" t="s">
        <v>1009</v>
      </c>
      <c r="F44" s="32">
        <v>8</v>
      </c>
      <c r="G44" s="46" t="s">
        <v>297</v>
      </c>
      <c r="H44" s="32">
        <v>21</v>
      </c>
      <c r="I44" s="32" t="s">
        <v>10</v>
      </c>
      <c r="J44" s="33"/>
    </row>
    <row r="45" spans="1:10" ht="15.75" x14ac:dyDescent="0.25">
      <c r="A45" s="33">
        <v>42</v>
      </c>
      <c r="B45" s="45" t="s">
        <v>547</v>
      </c>
      <c r="C45" s="45" t="s">
        <v>488</v>
      </c>
      <c r="D45" s="45" t="s">
        <v>1010</v>
      </c>
      <c r="E45" s="32" t="s">
        <v>968</v>
      </c>
      <c r="F45" s="32">
        <v>8</v>
      </c>
      <c r="G45" s="46" t="s">
        <v>297</v>
      </c>
      <c r="H45" s="32">
        <v>20</v>
      </c>
      <c r="I45" s="32" t="s">
        <v>10</v>
      </c>
      <c r="J45" s="32"/>
    </row>
    <row r="46" spans="1:10" ht="15.75" x14ac:dyDescent="0.25">
      <c r="A46" s="33">
        <v>43</v>
      </c>
      <c r="B46" s="45" t="s">
        <v>181</v>
      </c>
      <c r="C46" s="45" t="s">
        <v>488</v>
      </c>
      <c r="D46" s="45" t="s">
        <v>251</v>
      </c>
      <c r="E46" s="32" t="s">
        <v>968</v>
      </c>
      <c r="F46" s="32">
        <v>8</v>
      </c>
      <c r="G46" s="46" t="s">
        <v>297</v>
      </c>
      <c r="H46" s="32">
        <v>20</v>
      </c>
      <c r="I46" s="32" t="s">
        <v>10</v>
      </c>
      <c r="J46" s="32"/>
    </row>
    <row r="47" spans="1:10" ht="15.75" x14ac:dyDescent="0.25">
      <c r="A47" s="33">
        <v>44</v>
      </c>
      <c r="B47" s="45" t="s">
        <v>1011</v>
      </c>
      <c r="C47" s="45" t="s">
        <v>205</v>
      </c>
      <c r="D47" s="45" t="s">
        <v>67</v>
      </c>
      <c r="E47" s="32" t="s">
        <v>968</v>
      </c>
      <c r="F47" s="32">
        <v>8</v>
      </c>
      <c r="G47" s="46" t="s">
        <v>297</v>
      </c>
      <c r="H47" s="32">
        <v>20</v>
      </c>
      <c r="I47" s="32" t="s">
        <v>10</v>
      </c>
      <c r="J47" s="33"/>
    </row>
    <row r="48" spans="1:10" ht="15.75" x14ac:dyDescent="0.25">
      <c r="A48" s="33">
        <v>45</v>
      </c>
      <c r="B48" s="45" t="s">
        <v>1012</v>
      </c>
      <c r="C48" s="45" t="s">
        <v>108</v>
      </c>
      <c r="D48" s="45" t="s">
        <v>798</v>
      </c>
      <c r="E48" s="32" t="s">
        <v>965</v>
      </c>
      <c r="F48" s="32">
        <v>8</v>
      </c>
      <c r="G48" s="46" t="s">
        <v>297</v>
      </c>
      <c r="H48" s="32">
        <v>20</v>
      </c>
      <c r="I48" s="32" t="s">
        <v>10</v>
      </c>
      <c r="J48" s="32"/>
    </row>
    <row r="49" spans="1:10" ht="15.75" x14ac:dyDescent="0.25">
      <c r="A49" s="33">
        <v>46</v>
      </c>
      <c r="B49" s="45" t="s">
        <v>1013</v>
      </c>
      <c r="C49" s="45" t="s">
        <v>436</v>
      </c>
      <c r="D49" s="45" t="s">
        <v>282</v>
      </c>
      <c r="E49" s="32" t="s">
        <v>965</v>
      </c>
      <c r="F49" s="32">
        <v>8</v>
      </c>
      <c r="G49" s="46" t="s">
        <v>297</v>
      </c>
      <c r="H49" s="32">
        <v>20</v>
      </c>
      <c r="I49" s="32" t="s">
        <v>10</v>
      </c>
      <c r="J49" s="32"/>
    </row>
    <row r="50" spans="1:10" ht="15.75" x14ac:dyDescent="0.25">
      <c r="A50" s="33">
        <v>47</v>
      </c>
      <c r="B50" s="45" t="s">
        <v>1014</v>
      </c>
      <c r="C50" s="45" t="s">
        <v>246</v>
      </c>
      <c r="D50" s="45" t="s">
        <v>1015</v>
      </c>
      <c r="E50" s="32" t="s">
        <v>970</v>
      </c>
      <c r="F50" s="32">
        <v>8</v>
      </c>
      <c r="G50" s="46" t="s">
        <v>297</v>
      </c>
      <c r="H50" s="32">
        <v>20</v>
      </c>
      <c r="I50" s="32" t="s">
        <v>10</v>
      </c>
      <c r="J50" s="32"/>
    </row>
    <row r="51" spans="1:10" ht="15.75" x14ac:dyDescent="0.25">
      <c r="A51" s="33">
        <v>48</v>
      </c>
      <c r="B51" s="45" t="s">
        <v>1016</v>
      </c>
      <c r="C51" s="45" t="s">
        <v>127</v>
      </c>
      <c r="D51" s="45" t="s">
        <v>302</v>
      </c>
      <c r="E51" s="32" t="s">
        <v>970</v>
      </c>
      <c r="F51" s="32">
        <v>8</v>
      </c>
      <c r="G51" s="46" t="s">
        <v>297</v>
      </c>
      <c r="H51" s="32">
        <v>20</v>
      </c>
      <c r="I51" s="32" t="s">
        <v>10</v>
      </c>
      <c r="J51" s="32"/>
    </row>
    <row r="52" spans="1:10" ht="15.75" x14ac:dyDescent="0.25">
      <c r="A52" s="33">
        <v>49</v>
      </c>
      <c r="B52" s="45" t="s">
        <v>1017</v>
      </c>
      <c r="C52" s="45" t="s">
        <v>732</v>
      </c>
      <c r="D52" s="45" t="s">
        <v>176</v>
      </c>
      <c r="E52" s="32" t="s">
        <v>1009</v>
      </c>
      <c r="F52" s="32">
        <v>8</v>
      </c>
      <c r="G52" s="46" t="s">
        <v>297</v>
      </c>
      <c r="H52" s="32">
        <v>20</v>
      </c>
      <c r="I52" s="32" t="s">
        <v>10</v>
      </c>
      <c r="J52" s="32"/>
    </row>
    <row r="53" spans="1:10" ht="15.75" x14ac:dyDescent="0.25">
      <c r="A53" s="33">
        <v>50</v>
      </c>
      <c r="B53" s="45" t="s">
        <v>1018</v>
      </c>
      <c r="C53" s="45" t="s">
        <v>1019</v>
      </c>
      <c r="D53" s="45" t="s">
        <v>256</v>
      </c>
      <c r="E53" s="32" t="s">
        <v>1009</v>
      </c>
      <c r="F53" s="32">
        <v>8</v>
      </c>
      <c r="G53" s="46" t="s">
        <v>297</v>
      </c>
      <c r="H53" s="32">
        <v>20</v>
      </c>
      <c r="I53" s="32" t="s">
        <v>10</v>
      </c>
      <c r="J53" s="32"/>
    </row>
    <row r="54" spans="1:10" ht="15.75" x14ac:dyDescent="0.25">
      <c r="A54" s="33">
        <v>51</v>
      </c>
      <c r="B54" s="45" t="s">
        <v>989</v>
      </c>
      <c r="C54" s="45" t="s">
        <v>66</v>
      </c>
      <c r="D54" s="45" t="s">
        <v>222</v>
      </c>
      <c r="E54" s="32" t="s">
        <v>1009</v>
      </c>
      <c r="F54" s="32">
        <v>8</v>
      </c>
      <c r="G54" s="46" t="s">
        <v>297</v>
      </c>
      <c r="H54" s="32">
        <v>20</v>
      </c>
      <c r="I54" s="32" t="s">
        <v>10</v>
      </c>
      <c r="J54" s="33"/>
    </row>
    <row r="55" spans="1:10" ht="15.75" x14ac:dyDescent="0.25">
      <c r="A55" s="33">
        <v>52</v>
      </c>
      <c r="B55" s="45" t="s">
        <v>1020</v>
      </c>
      <c r="C55" s="45" t="s">
        <v>322</v>
      </c>
      <c r="D55" s="45" t="s">
        <v>64</v>
      </c>
      <c r="E55" s="32" t="s">
        <v>967</v>
      </c>
      <c r="F55" s="32">
        <v>8</v>
      </c>
      <c r="G55" s="46" t="s">
        <v>297</v>
      </c>
      <c r="H55" s="32">
        <v>20</v>
      </c>
      <c r="I55" s="32" t="s">
        <v>10</v>
      </c>
      <c r="J55" s="32"/>
    </row>
    <row r="56" spans="1:10" ht="15.75" x14ac:dyDescent="0.25">
      <c r="A56" s="33">
        <v>53</v>
      </c>
      <c r="B56" s="45" t="s">
        <v>71</v>
      </c>
      <c r="C56" s="45" t="s">
        <v>205</v>
      </c>
      <c r="D56" s="45" t="s">
        <v>176</v>
      </c>
      <c r="E56" s="32" t="s">
        <v>968</v>
      </c>
      <c r="F56" s="32">
        <v>8</v>
      </c>
      <c r="G56" s="46" t="s">
        <v>297</v>
      </c>
      <c r="H56" s="32">
        <v>19</v>
      </c>
      <c r="I56" s="32" t="s">
        <v>10</v>
      </c>
      <c r="J56" s="32"/>
    </row>
    <row r="57" spans="1:10" ht="15.75" x14ac:dyDescent="0.25">
      <c r="A57" s="33">
        <v>54</v>
      </c>
      <c r="B57" s="45" t="s">
        <v>295</v>
      </c>
      <c r="C57" s="45" t="s">
        <v>185</v>
      </c>
      <c r="D57" s="45" t="s">
        <v>143</v>
      </c>
      <c r="E57" s="32" t="s">
        <v>965</v>
      </c>
      <c r="F57" s="32">
        <v>8</v>
      </c>
      <c r="G57" s="46" t="s">
        <v>297</v>
      </c>
      <c r="H57" s="32">
        <v>19</v>
      </c>
      <c r="I57" s="32" t="s">
        <v>10</v>
      </c>
      <c r="J57" s="33"/>
    </row>
    <row r="58" spans="1:10" ht="15.75" x14ac:dyDescent="0.25">
      <c r="A58" s="33">
        <v>55</v>
      </c>
      <c r="B58" s="45" t="s">
        <v>1021</v>
      </c>
      <c r="C58" s="45" t="s">
        <v>441</v>
      </c>
      <c r="D58" s="45" t="s">
        <v>79</v>
      </c>
      <c r="E58" s="32" t="s">
        <v>1009</v>
      </c>
      <c r="F58" s="32">
        <v>8</v>
      </c>
      <c r="G58" s="46" t="s">
        <v>297</v>
      </c>
      <c r="H58" s="32">
        <v>19</v>
      </c>
      <c r="I58" s="32" t="s">
        <v>10</v>
      </c>
      <c r="J58" s="33"/>
    </row>
    <row r="59" spans="1:10" ht="15.75" x14ac:dyDescent="0.25">
      <c r="A59" s="33">
        <v>56</v>
      </c>
      <c r="B59" s="45" t="s">
        <v>1022</v>
      </c>
      <c r="C59" s="45" t="s">
        <v>136</v>
      </c>
      <c r="D59" s="45" t="s">
        <v>1023</v>
      </c>
      <c r="E59" s="32" t="s">
        <v>965</v>
      </c>
      <c r="F59" s="32">
        <v>8</v>
      </c>
      <c r="G59" s="46" t="s">
        <v>297</v>
      </c>
      <c r="H59" s="32">
        <v>18</v>
      </c>
      <c r="I59" s="32" t="s">
        <v>10</v>
      </c>
      <c r="J59" s="32"/>
    </row>
    <row r="60" spans="1:10" ht="15.75" x14ac:dyDescent="0.25">
      <c r="A60" s="33">
        <v>57</v>
      </c>
      <c r="B60" s="45" t="s">
        <v>1024</v>
      </c>
      <c r="C60" s="45" t="s">
        <v>753</v>
      </c>
      <c r="D60" s="45" t="s">
        <v>236</v>
      </c>
      <c r="E60" s="32" t="s">
        <v>965</v>
      </c>
      <c r="F60" s="32">
        <v>8</v>
      </c>
      <c r="G60" s="46" t="s">
        <v>297</v>
      </c>
      <c r="H60" s="32">
        <v>18</v>
      </c>
      <c r="I60" s="32" t="s">
        <v>10</v>
      </c>
      <c r="J60" s="32"/>
    </row>
    <row r="61" spans="1:10" ht="15.75" x14ac:dyDescent="0.25">
      <c r="A61" s="33">
        <v>58</v>
      </c>
      <c r="B61" s="45" t="s">
        <v>1025</v>
      </c>
      <c r="C61" s="45" t="s">
        <v>324</v>
      </c>
      <c r="D61" s="45" t="s">
        <v>186</v>
      </c>
      <c r="E61" s="32" t="s">
        <v>965</v>
      </c>
      <c r="F61" s="32">
        <v>8</v>
      </c>
      <c r="G61" s="46" t="s">
        <v>297</v>
      </c>
      <c r="H61" s="32">
        <v>18</v>
      </c>
      <c r="I61" s="32" t="s">
        <v>10</v>
      </c>
      <c r="J61" s="32"/>
    </row>
    <row r="62" spans="1:10" ht="15.75" x14ac:dyDescent="0.25">
      <c r="A62" s="33">
        <v>59</v>
      </c>
      <c r="B62" s="45" t="s">
        <v>1026</v>
      </c>
      <c r="C62" s="45" t="s">
        <v>205</v>
      </c>
      <c r="D62" s="45" t="s">
        <v>176</v>
      </c>
      <c r="E62" s="32" t="s">
        <v>970</v>
      </c>
      <c r="F62" s="32">
        <v>8</v>
      </c>
      <c r="G62" s="46" t="s">
        <v>297</v>
      </c>
      <c r="H62" s="32">
        <v>18</v>
      </c>
      <c r="I62" s="32" t="s">
        <v>10</v>
      </c>
      <c r="J62" s="32"/>
    </row>
    <row r="63" spans="1:10" ht="15.75" x14ac:dyDescent="0.25">
      <c r="A63" s="33">
        <v>60</v>
      </c>
      <c r="B63" s="45" t="s">
        <v>1027</v>
      </c>
      <c r="C63" s="45" t="s">
        <v>619</v>
      </c>
      <c r="D63" s="45" t="s">
        <v>495</v>
      </c>
      <c r="E63" s="32" t="s">
        <v>1009</v>
      </c>
      <c r="F63" s="32">
        <v>8</v>
      </c>
      <c r="G63" s="46" t="s">
        <v>297</v>
      </c>
      <c r="H63" s="32">
        <v>18</v>
      </c>
      <c r="I63" s="32" t="s">
        <v>10</v>
      </c>
      <c r="J63" s="32"/>
    </row>
    <row r="64" spans="1:10" ht="15.75" x14ac:dyDescent="0.25">
      <c r="A64" s="33">
        <v>61</v>
      </c>
      <c r="B64" s="45" t="s">
        <v>1028</v>
      </c>
      <c r="C64" s="45" t="s">
        <v>124</v>
      </c>
      <c r="D64" s="45" t="s">
        <v>87</v>
      </c>
      <c r="E64" s="32" t="s">
        <v>1009</v>
      </c>
      <c r="F64" s="32">
        <v>8</v>
      </c>
      <c r="G64" s="46" t="s">
        <v>297</v>
      </c>
      <c r="H64" s="32">
        <v>18</v>
      </c>
      <c r="I64" s="32" t="s">
        <v>10</v>
      </c>
      <c r="J64" s="32"/>
    </row>
    <row r="65" spans="1:10" ht="15.75" x14ac:dyDescent="0.25">
      <c r="A65" s="33">
        <v>62</v>
      </c>
      <c r="B65" s="45" t="s">
        <v>1029</v>
      </c>
      <c r="C65" s="45" t="s">
        <v>75</v>
      </c>
      <c r="D65" s="45" t="s">
        <v>142</v>
      </c>
      <c r="E65" s="32" t="s">
        <v>984</v>
      </c>
      <c r="F65" s="32">
        <v>8</v>
      </c>
      <c r="G65" s="46" t="s">
        <v>297</v>
      </c>
      <c r="H65" s="32">
        <v>17</v>
      </c>
      <c r="I65" s="32" t="s">
        <v>10</v>
      </c>
      <c r="J65" s="33"/>
    </row>
    <row r="66" spans="1:10" ht="15.75" x14ac:dyDescent="0.25">
      <c r="A66" s="33">
        <v>63</v>
      </c>
      <c r="B66" s="45" t="s">
        <v>1030</v>
      </c>
      <c r="C66" s="45" t="s">
        <v>526</v>
      </c>
      <c r="D66" s="45" t="s">
        <v>87</v>
      </c>
      <c r="E66" s="32" t="s">
        <v>984</v>
      </c>
      <c r="F66" s="32">
        <v>8</v>
      </c>
      <c r="G66" s="46" t="s">
        <v>297</v>
      </c>
      <c r="H66" s="32">
        <v>17</v>
      </c>
      <c r="I66" s="32" t="s">
        <v>10</v>
      </c>
      <c r="J66" s="32"/>
    </row>
    <row r="67" spans="1:10" ht="15.75" x14ac:dyDescent="0.25">
      <c r="A67" s="33">
        <v>64</v>
      </c>
      <c r="B67" s="45" t="s">
        <v>1031</v>
      </c>
      <c r="C67" s="45" t="s">
        <v>526</v>
      </c>
      <c r="D67" s="45" t="s">
        <v>226</v>
      </c>
      <c r="E67" s="32" t="s">
        <v>970</v>
      </c>
      <c r="F67" s="32">
        <v>8</v>
      </c>
      <c r="G67" s="46" t="s">
        <v>297</v>
      </c>
      <c r="H67" s="32">
        <v>17</v>
      </c>
      <c r="I67" s="32" t="s">
        <v>10</v>
      </c>
      <c r="J67" s="32"/>
    </row>
    <row r="68" spans="1:10" ht="15.75" x14ac:dyDescent="0.25">
      <c r="A68" s="33">
        <v>65</v>
      </c>
      <c r="B68" s="45" t="s">
        <v>1032</v>
      </c>
      <c r="C68" s="45" t="s">
        <v>69</v>
      </c>
      <c r="D68" s="45" t="s">
        <v>183</v>
      </c>
      <c r="E68" s="32" t="s">
        <v>1009</v>
      </c>
      <c r="F68" s="32">
        <v>8</v>
      </c>
      <c r="G68" s="46" t="s">
        <v>297</v>
      </c>
      <c r="H68" s="32">
        <v>17</v>
      </c>
      <c r="I68" s="32" t="s">
        <v>10</v>
      </c>
      <c r="J68" s="32"/>
    </row>
    <row r="69" spans="1:10" ht="15.75" x14ac:dyDescent="0.25">
      <c r="A69" s="33">
        <v>66</v>
      </c>
      <c r="B69" s="45" t="s">
        <v>531</v>
      </c>
      <c r="C69" s="45" t="s">
        <v>94</v>
      </c>
      <c r="D69" s="45" t="s">
        <v>60</v>
      </c>
      <c r="E69" s="32" t="s">
        <v>984</v>
      </c>
      <c r="F69" s="32">
        <v>8</v>
      </c>
      <c r="G69" s="46" t="s">
        <v>297</v>
      </c>
      <c r="H69" s="32">
        <v>16</v>
      </c>
      <c r="I69" s="32" t="s">
        <v>10</v>
      </c>
      <c r="J69" s="32"/>
    </row>
    <row r="70" spans="1:10" ht="15.75" x14ac:dyDescent="0.25">
      <c r="A70" s="33">
        <v>67</v>
      </c>
      <c r="B70" s="45" t="s">
        <v>1033</v>
      </c>
      <c r="C70" s="45" t="s">
        <v>1034</v>
      </c>
      <c r="D70" s="45" t="s">
        <v>146</v>
      </c>
      <c r="E70" s="32" t="s">
        <v>965</v>
      </c>
      <c r="F70" s="32">
        <v>8</v>
      </c>
      <c r="G70" s="46" t="s">
        <v>297</v>
      </c>
      <c r="H70" s="32">
        <v>16</v>
      </c>
      <c r="I70" s="32" t="s">
        <v>10</v>
      </c>
      <c r="J70" s="32"/>
    </row>
    <row r="71" spans="1:10" ht="15.75" x14ac:dyDescent="0.25">
      <c r="A71" s="33">
        <v>68</v>
      </c>
      <c r="B71" s="45" t="s">
        <v>157</v>
      </c>
      <c r="C71" s="45" t="s">
        <v>69</v>
      </c>
      <c r="D71" s="45" t="s">
        <v>256</v>
      </c>
      <c r="E71" s="32" t="s">
        <v>970</v>
      </c>
      <c r="F71" s="32">
        <v>8</v>
      </c>
      <c r="G71" s="46" t="s">
        <v>297</v>
      </c>
      <c r="H71" s="32">
        <v>16</v>
      </c>
      <c r="I71" s="32" t="s">
        <v>10</v>
      </c>
      <c r="J71" s="33"/>
    </row>
    <row r="72" spans="1:10" ht="15.75" x14ac:dyDescent="0.25">
      <c r="A72" s="33">
        <v>69</v>
      </c>
      <c r="B72" s="45" t="s">
        <v>1035</v>
      </c>
      <c r="C72" s="45" t="s">
        <v>108</v>
      </c>
      <c r="D72" s="45" t="s">
        <v>74</v>
      </c>
      <c r="E72" s="32" t="s">
        <v>970</v>
      </c>
      <c r="F72" s="32">
        <v>8</v>
      </c>
      <c r="G72" s="46" t="s">
        <v>297</v>
      </c>
      <c r="H72" s="32">
        <v>16</v>
      </c>
      <c r="I72" s="32" t="s">
        <v>10</v>
      </c>
      <c r="J72" s="32"/>
    </row>
    <row r="73" spans="1:10" ht="15.75" x14ac:dyDescent="0.25">
      <c r="A73" s="33">
        <v>70</v>
      </c>
      <c r="B73" s="45" t="s">
        <v>1036</v>
      </c>
      <c r="C73" s="45" t="s">
        <v>319</v>
      </c>
      <c r="D73" s="45" t="s">
        <v>955</v>
      </c>
      <c r="E73" s="32" t="s">
        <v>970</v>
      </c>
      <c r="F73" s="32">
        <v>8</v>
      </c>
      <c r="G73" s="46" t="s">
        <v>297</v>
      </c>
      <c r="H73" s="32">
        <v>16</v>
      </c>
      <c r="I73" s="32" t="s">
        <v>10</v>
      </c>
      <c r="J73" s="32"/>
    </row>
    <row r="74" spans="1:10" ht="15.75" x14ac:dyDescent="0.25">
      <c r="A74" s="33">
        <v>71</v>
      </c>
      <c r="B74" s="45" t="s">
        <v>1037</v>
      </c>
      <c r="C74" s="45" t="s">
        <v>139</v>
      </c>
      <c r="D74" s="45" t="s">
        <v>64</v>
      </c>
      <c r="E74" s="32" t="s">
        <v>968</v>
      </c>
      <c r="F74" s="32">
        <v>8</v>
      </c>
      <c r="G74" s="46" t="s">
        <v>297</v>
      </c>
      <c r="H74" s="32">
        <v>15</v>
      </c>
      <c r="I74" s="32" t="s">
        <v>10</v>
      </c>
      <c r="J74" s="32"/>
    </row>
    <row r="75" spans="1:10" ht="15.75" x14ac:dyDescent="0.25">
      <c r="A75" s="33">
        <v>72</v>
      </c>
      <c r="B75" s="45" t="s">
        <v>1038</v>
      </c>
      <c r="C75" s="45" t="s">
        <v>108</v>
      </c>
      <c r="D75" s="45" t="s">
        <v>151</v>
      </c>
      <c r="E75" s="32" t="s">
        <v>984</v>
      </c>
      <c r="F75" s="32">
        <v>8</v>
      </c>
      <c r="G75" s="46" t="s">
        <v>297</v>
      </c>
      <c r="H75" s="32">
        <v>15</v>
      </c>
      <c r="I75" s="32" t="s">
        <v>10</v>
      </c>
      <c r="J75" s="32"/>
    </row>
    <row r="76" spans="1:10" ht="15.75" x14ac:dyDescent="0.25">
      <c r="A76" s="33">
        <v>73</v>
      </c>
      <c r="B76" s="45" t="s">
        <v>527</v>
      </c>
      <c r="C76" s="45" t="s">
        <v>179</v>
      </c>
      <c r="D76" s="45" t="s">
        <v>146</v>
      </c>
      <c r="E76" s="32" t="s">
        <v>984</v>
      </c>
      <c r="F76" s="32">
        <v>8</v>
      </c>
      <c r="G76" s="46" t="s">
        <v>297</v>
      </c>
      <c r="H76" s="32">
        <v>15</v>
      </c>
      <c r="I76" s="32" t="s">
        <v>10</v>
      </c>
      <c r="J76" s="32"/>
    </row>
    <row r="77" spans="1:10" ht="15.75" x14ac:dyDescent="0.25">
      <c r="A77" s="33">
        <v>74</v>
      </c>
      <c r="B77" s="45" t="s">
        <v>1039</v>
      </c>
      <c r="C77" s="45" t="s">
        <v>669</v>
      </c>
      <c r="D77" s="45" t="s">
        <v>154</v>
      </c>
      <c r="E77" s="32" t="s">
        <v>1009</v>
      </c>
      <c r="F77" s="32">
        <v>8</v>
      </c>
      <c r="G77" s="46" t="s">
        <v>297</v>
      </c>
      <c r="H77" s="32">
        <v>15</v>
      </c>
      <c r="I77" s="32" t="s">
        <v>10</v>
      </c>
      <c r="J77" s="32"/>
    </row>
    <row r="78" spans="1:10" ht="15.75" x14ac:dyDescent="0.25">
      <c r="A78" s="33">
        <v>75</v>
      </c>
      <c r="B78" s="45" t="s">
        <v>1040</v>
      </c>
      <c r="C78" s="45" t="s">
        <v>203</v>
      </c>
      <c r="D78" s="45" t="s">
        <v>827</v>
      </c>
      <c r="E78" s="32" t="s">
        <v>1009</v>
      </c>
      <c r="F78" s="32">
        <v>8</v>
      </c>
      <c r="G78" s="46" t="s">
        <v>297</v>
      </c>
      <c r="H78" s="32">
        <v>15</v>
      </c>
      <c r="I78" s="32" t="s">
        <v>10</v>
      </c>
      <c r="J78" s="33"/>
    </row>
    <row r="79" spans="1:10" ht="15.75" x14ac:dyDescent="0.25">
      <c r="A79" s="33">
        <v>76</v>
      </c>
      <c r="B79" s="45" t="s">
        <v>1041</v>
      </c>
      <c r="C79" s="45" t="s">
        <v>138</v>
      </c>
      <c r="D79" s="45" t="s">
        <v>133</v>
      </c>
      <c r="E79" s="32" t="s">
        <v>1009</v>
      </c>
      <c r="F79" s="32">
        <v>8</v>
      </c>
      <c r="G79" s="46" t="s">
        <v>297</v>
      </c>
      <c r="H79" s="32">
        <v>15</v>
      </c>
      <c r="I79" s="32" t="s">
        <v>10</v>
      </c>
      <c r="J79" s="32"/>
    </row>
    <row r="80" spans="1:10" ht="15.75" x14ac:dyDescent="0.25">
      <c r="A80" s="33">
        <v>77</v>
      </c>
      <c r="B80" s="45" t="s">
        <v>1042</v>
      </c>
      <c r="C80" s="45" t="s">
        <v>279</v>
      </c>
      <c r="D80" s="45" t="s">
        <v>151</v>
      </c>
      <c r="E80" s="32" t="s">
        <v>1009</v>
      </c>
      <c r="F80" s="32">
        <v>8</v>
      </c>
      <c r="G80" s="46" t="s">
        <v>297</v>
      </c>
      <c r="H80" s="32">
        <v>15</v>
      </c>
      <c r="I80" s="32" t="s">
        <v>10</v>
      </c>
      <c r="J80" s="32"/>
    </row>
    <row r="81" spans="1:10" ht="15.75" x14ac:dyDescent="0.25">
      <c r="A81" s="33">
        <v>78</v>
      </c>
      <c r="B81" s="45" t="s">
        <v>1043</v>
      </c>
      <c r="C81" s="45" t="s">
        <v>193</v>
      </c>
      <c r="D81" s="45" t="s">
        <v>827</v>
      </c>
      <c r="E81" s="32" t="s">
        <v>968</v>
      </c>
      <c r="F81" s="32">
        <v>8</v>
      </c>
      <c r="G81" s="46" t="s">
        <v>297</v>
      </c>
      <c r="H81" s="32">
        <v>14</v>
      </c>
      <c r="I81" s="32" t="s">
        <v>10</v>
      </c>
      <c r="J81" s="32"/>
    </row>
    <row r="82" spans="1:10" ht="15.75" x14ac:dyDescent="0.25">
      <c r="A82" s="33">
        <v>79</v>
      </c>
      <c r="B82" s="45" t="s">
        <v>1044</v>
      </c>
      <c r="C82" s="45" t="s">
        <v>138</v>
      </c>
      <c r="D82" s="45" t="s">
        <v>70</v>
      </c>
      <c r="E82" s="32" t="s">
        <v>984</v>
      </c>
      <c r="F82" s="32">
        <v>8</v>
      </c>
      <c r="G82" s="46" t="s">
        <v>297</v>
      </c>
      <c r="H82" s="32">
        <v>14</v>
      </c>
      <c r="I82" s="32" t="s">
        <v>10</v>
      </c>
      <c r="J82" s="32"/>
    </row>
    <row r="83" spans="1:10" ht="15.75" x14ac:dyDescent="0.25">
      <c r="A83" s="33">
        <v>80</v>
      </c>
      <c r="B83" s="45" t="s">
        <v>1045</v>
      </c>
      <c r="C83" s="45" t="s">
        <v>136</v>
      </c>
      <c r="D83" s="45" t="s">
        <v>128</v>
      </c>
      <c r="E83" s="32" t="s">
        <v>965</v>
      </c>
      <c r="F83" s="32">
        <v>8</v>
      </c>
      <c r="G83" s="46" t="s">
        <v>297</v>
      </c>
      <c r="H83" s="32">
        <v>14</v>
      </c>
      <c r="I83" s="32" t="s">
        <v>10</v>
      </c>
      <c r="J83" s="32"/>
    </row>
    <row r="84" spans="1:10" ht="15.75" x14ac:dyDescent="0.25">
      <c r="A84" s="33">
        <v>81</v>
      </c>
      <c r="B84" s="45" t="s">
        <v>1046</v>
      </c>
      <c r="C84" s="45" t="s">
        <v>319</v>
      </c>
      <c r="D84" s="45" t="s">
        <v>369</v>
      </c>
      <c r="E84" s="32" t="s">
        <v>1009</v>
      </c>
      <c r="F84" s="32">
        <v>8</v>
      </c>
      <c r="G84" s="46" t="s">
        <v>297</v>
      </c>
      <c r="H84" s="32">
        <v>14</v>
      </c>
      <c r="I84" s="32" t="s">
        <v>10</v>
      </c>
      <c r="J84" s="32"/>
    </row>
    <row r="85" spans="1:10" ht="15.75" x14ac:dyDescent="0.25">
      <c r="A85" s="33">
        <v>82</v>
      </c>
      <c r="B85" s="45" t="s">
        <v>1047</v>
      </c>
      <c r="C85" s="45" t="s">
        <v>246</v>
      </c>
      <c r="D85" s="45" t="s">
        <v>1048</v>
      </c>
      <c r="E85" s="32" t="s">
        <v>1009</v>
      </c>
      <c r="F85" s="32">
        <v>8</v>
      </c>
      <c r="G85" s="46" t="s">
        <v>297</v>
      </c>
      <c r="H85" s="32">
        <v>14</v>
      </c>
      <c r="I85" s="32" t="s">
        <v>10</v>
      </c>
      <c r="J85" s="32"/>
    </row>
    <row r="86" spans="1:10" ht="15.75" x14ac:dyDescent="0.25">
      <c r="A86" s="33">
        <v>83</v>
      </c>
      <c r="B86" s="45" t="s">
        <v>1049</v>
      </c>
      <c r="C86" s="45" t="s">
        <v>1050</v>
      </c>
      <c r="D86" s="45" t="s">
        <v>142</v>
      </c>
      <c r="E86" s="32" t="s">
        <v>1009</v>
      </c>
      <c r="F86" s="32">
        <v>8</v>
      </c>
      <c r="G86" s="46" t="s">
        <v>297</v>
      </c>
      <c r="H86" s="32">
        <v>14</v>
      </c>
      <c r="I86" s="32" t="s">
        <v>10</v>
      </c>
      <c r="J86" s="32"/>
    </row>
    <row r="87" spans="1:10" ht="15.75" x14ac:dyDescent="0.25">
      <c r="A87" s="33">
        <v>84</v>
      </c>
      <c r="B87" s="45" t="s">
        <v>1051</v>
      </c>
      <c r="C87" s="45" t="s">
        <v>170</v>
      </c>
      <c r="D87" s="45" t="s">
        <v>236</v>
      </c>
      <c r="E87" s="32" t="s">
        <v>1009</v>
      </c>
      <c r="F87" s="32">
        <v>8</v>
      </c>
      <c r="G87" s="46" t="s">
        <v>297</v>
      </c>
      <c r="H87" s="32">
        <v>14</v>
      </c>
      <c r="I87" s="32" t="s">
        <v>10</v>
      </c>
      <c r="J87" s="32"/>
    </row>
    <row r="88" spans="1:10" ht="15.75" x14ac:dyDescent="0.25">
      <c r="A88" s="33">
        <v>85</v>
      </c>
      <c r="B88" s="45" t="s">
        <v>1052</v>
      </c>
      <c r="C88" s="45" t="s">
        <v>1053</v>
      </c>
      <c r="D88" s="45" t="s">
        <v>95</v>
      </c>
      <c r="E88" s="32" t="s">
        <v>1009</v>
      </c>
      <c r="F88" s="32">
        <v>8</v>
      </c>
      <c r="G88" s="46" t="s">
        <v>297</v>
      </c>
      <c r="H88" s="32">
        <v>14</v>
      </c>
      <c r="I88" s="32" t="s">
        <v>10</v>
      </c>
      <c r="J88" s="33"/>
    </row>
    <row r="89" spans="1:10" ht="15.75" x14ac:dyDescent="0.25">
      <c r="A89" s="33">
        <v>86</v>
      </c>
      <c r="B89" s="45" t="s">
        <v>1054</v>
      </c>
      <c r="C89" s="45" t="s">
        <v>443</v>
      </c>
      <c r="D89" s="45" t="s">
        <v>155</v>
      </c>
      <c r="E89" s="32" t="s">
        <v>967</v>
      </c>
      <c r="F89" s="32">
        <v>8</v>
      </c>
      <c r="G89" s="46" t="s">
        <v>297</v>
      </c>
      <c r="H89" s="32">
        <v>14</v>
      </c>
      <c r="I89" s="32" t="s">
        <v>10</v>
      </c>
      <c r="J89" s="32"/>
    </row>
    <row r="90" spans="1:10" ht="15.75" x14ac:dyDescent="0.25">
      <c r="A90" s="33">
        <v>87</v>
      </c>
      <c r="B90" s="45" t="s">
        <v>1055</v>
      </c>
      <c r="C90" s="45" t="s">
        <v>114</v>
      </c>
      <c r="D90" s="45" t="s">
        <v>819</v>
      </c>
      <c r="E90" s="32" t="s">
        <v>968</v>
      </c>
      <c r="F90" s="32">
        <v>8</v>
      </c>
      <c r="G90" s="46" t="s">
        <v>297</v>
      </c>
      <c r="H90" s="32">
        <v>13</v>
      </c>
      <c r="I90" s="32" t="s">
        <v>10</v>
      </c>
      <c r="J90" s="32"/>
    </row>
    <row r="91" spans="1:10" ht="15.75" x14ac:dyDescent="0.25">
      <c r="A91" s="33">
        <v>88</v>
      </c>
      <c r="B91" s="45" t="s">
        <v>1056</v>
      </c>
      <c r="C91" s="45" t="s">
        <v>1057</v>
      </c>
      <c r="D91" s="45" t="s">
        <v>79</v>
      </c>
      <c r="E91" s="32" t="s">
        <v>984</v>
      </c>
      <c r="F91" s="32">
        <v>8</v>
      </c>
      <c r="G91" s="46" t="s">
        <v>297</v>
      </c>
      <c r="H91" s="32">
        <v>13</v>
      </c>
      <c r="I91" s="32" t="s">
        <v>10</v>
      </c>
      <c r="J91" s="32"/>
    </row>
    <row r="92" spans="1:10" ht="15.75" x14ac:dyDescent="0.25">
      <c r="A92" s="33">
        <v>89</v>
      </c>
      <c r="B92" s="45" t="s">
        <v>1058</v>
      </c>
      <c r="C92" s="45" t="s">
        <v>274</v>
      </c>
      <c r="D92" s="45" t="s">
        <v>155</v>
      </c>
      <c r="E92" s="32" t="s">
        <v>965</v>
      </c>
      <c r="F92" s="32">
        <v>8</v>
      </c>
      <c r="G92" s="46" t="s">
        <v>297</v>
      </c>
      <c r="H92" s="32">
        <v>13</v>
      </c>
      <c r="I92" s="32" t="s">
        <v>10</v>
      </c>
      <c r="J92" s="32"/>
    </row>
    <row r="93" spans="1:10" ht="15.75" x14ac:dyDescent="0.25">
      <c r="A93" s="33">
        <v>90</v>
      </c>
      <c r="B93" s="45" t="s">
        <v>1059</v>
      </c>
      <c r="C93" s="45" t="s">
        <v>279</v>
      </c>
      <c r="D93" s="45" t="s">
        <v>1060</v>
      </c>
      <c r="E93" s="32" t="s">
        <v>965</v>
      </c>
      <c r="F93" s="32">
        <v>8</v>
      </c>
      <c r="G93" s="46" t="s">
        <v>297</v>
      </c>
      <c r="H93" s="32">
        <v>13</v>
      </c>
      <c r="I93" s="32" t="s">
        <v>10</v>
      </c>
      <c r="J93" s="32"/>
    </row>
    <row r="94" spans="1:10" ht="15.75" x14ac:dyDescent="0.25">
      <c r="A94" s="33">
        <v>91</v>
      </c>
      <c r="B94" s="45" t="s">
        <v>1061</v>
      </c>
      <c r="C94" s="45" t="s">
        <v>179</v>
      </c>
      <c r="D94" s="45" t="s">
        <v>236</v>
      </c>
      <c r="E94" s="32" t="s">
        <v>1009</v>
      </c>
      <c r="F94" s="32">
        <v>8</v>
      </c>
      <c r="G94" s="46" t="s">
        <v>297</v>
      </c>
      <c r="H94" s="32">
        <v>13</v>
      </c>
      <c r="I94" s="32" t="s">
        <v>10</v>
      </c>
      <c r="J94" s="33"/>
    </row>
    <row r="95" spans="1:10" ht="15.75" x14ac:dyDescent="0.25">
      <c r="A95" s="33">
        <v>92</v>
      </c>
      <c r="B95" s="45" t="s">
        <v>1062</v>
      </c>
      <c r="C95" s="45" t="s">
        <v>319</v>
      </c>
      <c r="D95" s="45" t="s">
        <v>226</v>
      </c>
      <c r="E95" s="32" t="s">
        <v>1009</v>
      </c>
      <c r="F95" s="32">
        <v>8</v>
      </c>
      <c r="G95" s="46" t="s">
        <v>297</v>
      </c>
      <c r="H95" s="32">
        <v>13</v>
      </c>
      <c r="I95" s="32" t="s">
        <v>10</v>
      </c>
      <c r="J95" s="32"/>
    </row>
    <row r="96" spans="1:10" ht="15.75" x14ac:dyDescent="0.25">
      <c r="A96" s="33">
        <v>93</v>
      </c>
      <c r="B96" s="45" t="s">
        <v>1063</v>
      </c>
      <c r="C96" s="45" t="s">
        <v>92</v>
      </c>
      <c r="D96" s="45" t="s">
        <v>122</v>
      </c>
      <c r="E96" s="32" t="s">
        <v>1009</v>
      </c>
      <c r="F96" s="32">
        <v>8</v>
      </c>
      <c r="G96" s="46" t="s">
        <v>297</v>
      </c>
      <c r="H96" s="32">
        <v>13</v>
      </c>
      <c r="I96" s="32" t="s">
        <v>10</v>
      </c>
      <c r="J96" s="33"/>
    </row>
    <row r="97" spans="1:10" ht="15.75" x14ac:dyDescent="0.25">
      <c r="A97" s="33">
        <v>94</v>
      </c>
      <c r="B97" s="45" t="s">
        <v>1064</v>
      </c>
      <c r="C97" s="45" t="s">
        <v>221</v>
      </c>
      <c r="D97" s="45" t="s">
        <v>176</v>
      </c>
      <c r="E97" s="32" t="s">
        <v>1009</v>
      </c>
      <c r="F97" s="32">
        <v>8</v>
      </c>
      <c r="G97" s="46" t="s">
        <v>297</v>
      </c>
      <c r="H97" s="32">
        <v>13</v>
      </c>
      <c r="I97" s="32" t="s">
        <v>10</v>
      </c>
      <c r="J97" s="32"/>
    </row>
    <row r="98" spans="1:10" ht="15.75" x14ac:dyDescent="0.25">
      <c r="A98" s="33">
        <v>95</v>
      </c>
      <c r="B98" s="45" t="s">
        <v>678</v>
      </c>
      <c r="C98" s="45" t="s">
        <v>248</v>
      </c>
      <c r="D98" s="45" t="s">
        <v>176</v>
      </c>
      <c r="E98" s="32" t="s">
        <v>967</v>
      </c>
      <c r="F98" s="32">
        <v>8</v>
      </c>
      <c r="G98" s="46" t="s">
        <v>297</v>
      </c>
      <c r="H98" s="32">
        <v>13</v>
      </c>
      <c r="I98" s="32" t="s">
        <v>10</v>
      </c>
      <c r="J98" s="32"/>
    </row>
    <row r="99" spans="1:10" ht="15.75" x14ac:dyDescent="0.25">
      <c r="A99" s="33">
        <v>96</v>
      </c>
      <c r="B99" s="45" t="s">
        <v>1065</v>
      </c>
      <c r="C99" s="45" t="s">
        <v>281</v>
      </c>
      <c r="D99" s="45" t="s">
        <v>176</v>
      </c>
      <c r="E99" s="32" t="s">
        <v>984</v>
      </c>
      <c r="F99" s="32">
        <v>8</v>
      </c>
      <c r="G99" s="46" t="s">
        <v>297</v>
      </c>
      <c r="H99" s="32">
        <v>12</v>
      </c>
      <c r="I99" s="32" t="s">
        <v>10</v>
      </c>
      <c r="J99" s="32"/>
    </row>
    <row r="100" spans="1:10" ht="15.75" x14ac:dyDescent="0.25">
      <c r="A100" s="33">
        <v>97</v>
      </c>
      <c r="B100" s="45" t="s">
        <v>481</v>
      </c>
      <c r="C100" s="45" t="s">
        <v>219</v>
      </c>
      <c r="D100" s="45" t="s">
        <v>315</v>
      </c>
      <c r="E100" s="32" t="s">
        <v>965</v>
      </c>
      <c r="F100" s="32">
        <v>8</v>
      </c>
      <c r="G100" s="46" t="s">
        <v>297</v>
      </c>
      <c r="H100" s="32">
        <v>12</v>
      </c>
      <c r="I100" s="32" t="s">
        <v>10</v>
      </c>
      <c r="J100" s="32"/>
    </row>
    <row r="101" spans="1:10" ht="15.75" x14ac:dyDescent="0.25">
      <c r="A101" s="33">
        <v>98</v>
      </c>
      <c r="B101" s="45" t="s">
        <v>1066</v>
      </c>
      <c r="C101" s="45" t="s">
        <v>441</v>
      </c>
      <c r="D101" s="45" t="s">
        <v>1067</v>
      </c>
      <c r="E101" s="32" t="s">
        <v>965</v>
      </c>
      <c r="F101" s="32">
        <v>8</v>
      </c>
      <c r="G101" s="46" t="s">
        <v>297</v>
      </c>
      <c r="H101" s="32">
        <v>12</v>
      </c>
      <c r="I101" s="32" t="s">
        <v>10</v>
      </c>
      <c r="J101" s="33"/>
    </row>
    <row r="102" spans="1:10" ht="15.75" x14ac:dyDescent="0.25">
      <c r="A102" s="33">
        <v>99</v>
      </c>
      <c r="B102" s="45" t="s">
        <v>1068</v>
      </c>
      <c r="C102" s="45" t="s">
        <v>274</v>
      </c>
      <c r="D102" s="45" t="s">
        <v>128</v>
      </c>
      <c r="E102" s="32" t="s">
        <v>967</v>
      </c>
      <c r="F102" s="32">
        <v>8</v>
      </c>
      <c r="G102" s="46" t="s">
        <v>297</v>
      </c>
      <c r="H102" s="32">
        <v>12</v>
      </c>
      <c r="I102" s="32" t="s">
        <v>10</v>
      </c>
      <c r="J102" s="32"/>
    </row>
    <row r="103" spans="1:10" ht="15.75" x14ac:dyDescent="0.25">
      <c r="A103" s="33">
        <v>100</v>
      </c>
      <c r="B103" s="45" t="s">
        <v>280</v>
      </c>
      <c r="C103" s="45" t="s">
        <v>175</v>
      </c>
      <c r="D103" s="45" t="s">
        <v>196</v>
      </c>
      <c r="E103" s="32" t="s">
        <v>967</v>
      </c>
      <c r="F103" s="32">
        <v>8</v>
      </c>
      <c r="G103" s="46" t="s">
        <v>297</v>
      </c>
      <c r="H103" s="32">
        <v>12</v>
      </c>
      <c r="I103" s="32" t="s">
        <v>10</v>
      </c>
      <c r="J103" s="32"/>
    </row>
    <row r="104" spans="1:10" ht="15.75" x14ac:dyDescent="0.25">
      <c r="A104" s="33">
        <v>101</v>
      </c>
      <c r="B104" s="45" t="s">
        <v>596</v>
      </c>
      <c r="C104" s="45" t="s">
        <v>69</v>
      </c>
      <c r="D104" s="45" t="s">
        <v>345</v>
      </c>
      <c r="E104" s="32" t="s">
        <v>1009</v>
      </c>
      <c r="F104" s="32">
        <v>8</v>
      </c>
      <c r="G104" s="46" t="s">
        <v>297</v>
      </c>
      <c r="H104" s="32">
        <v>11</v>
      </c>
      <c r="I104" s="32" t="s">
        <v>10</v>
      </c>
      <c r="J104" s="32"/>
    </row>
    <row r="105" spans="1:10" ht="15.75" x14ac:dyDescent="0.25">
      <c r="A105" s="33">
        <v>102</v>
      </c>
      <c r="B105" s="45" t="s">
        <v>1069</v>
      </c>
      <c r="C105" s="45" t="s">
        <v>1070</v>
      </c>
      <c r="D105" s="45" t="s">
        <v>1071</v>
      </c>
      <c r="E105" s="32" t="s">
        <v>968</v>
      </c>
      <c r="F105" s="32">
        <v>8</v>
      </c>
      <c r="G105" s="46" t="s">
        <v>297</v>
      </c>
      <c r="H105" s="32">
        <v>10</v>
      </c>
      <c r="I105" s="32" t="s">
        <v>10</v>
      </c>
      <c r="J105" s="32"/>
    </row>
    <row r="106" spans="1:10" ht="15.75" x14ac:dyDescent="0.25">
      <c r="A106" s="33">
        <v>103</v>
      </c>
      <c r="B106" s="45" t="s">
        <v>702</v>
      </c>
      <c r="C106" s="45" t="s">
        <v>69</v>
      </c>
      <c r="D106" s="45" t="s">
        <v>128</v>
      </c>
      <c r="E106" s="32" t="s">
        <v>968</v>
      </c>
      <c r="F106" s="32">
        <v>8</v>
      </c>
      <c r="G106" s="46" t="s">
        <v>297</v>
      </c>
      <c r="H106" s="32">
        <v>10</v>
      </c>
      <c r="I106" s="32" t="s">
        <v>10</v>
      </c>
      <c r="J106" s="32"/>
    </row>
    <row r="107" spans="1:10" ht="15.75" x14ac:dyDescent="0.25">
      <c r="A107" s="33">
        <v>104</v>
      </c>
      <c r="B107" s="45" t="s">
        <v>1072</v>
      </c>
      <c r="C107" s="45" t="s">
        <v>132</v>
      </c>
      <c r="D107" s="45" t="s">
        <v>1073</v>
      </c>
      <c r="E107" s="32" t="s">
        <v>984</v>
      </c>
      <c r="F107" s="32">
        <v>8</v>
      </c>
      <c r="G107" s="46" t="s">
        <v>297</v>
      </c>
      <c r="H107" s="32">
        <v>10</v>
      </c>
      <c r="I107" s="32" t="s">
        <v>10</v>
      </c>
      <c r="J107" s="32"/>
    </row>
    <row r="108" spans="1:10" ht="15.75" x14ac:dyDescent="0.25">
      <c r="A108" s="33">
        <v>105</v>
      </c>
      <c r="B108" s="45" t="s">
        <v>1074</v>
      </c>
      <c r="C108" s="45" t="s">
        <v>172</v>
      </c>
      <c r="D108" s="45" t="s">
        <v>226</v>
      </c>
      <c r="E108" s="32" t="s">
        <v>965</v>
      </c>
      <c r="F108" s="32">
        <v>8</v>
      </c>
      <c r="G108" s="46" t="s">
        <v>297</v>
      </c>
      <c r="H108" s="32">
        <v>10</v>
      </c>
      <c r="I108" s="32" t="s">
        <v>10</v>
      </c>
      <c r="J108" s="32"/>
    </row>
    <row r="109" spans="1:10" ht="15.75" x14ac:dyDescent="0.25">
      <c r="A109" s="33">
        <v>106</v>
      </c>
      <c r="B109" s="45" t="s">
        <v>541</v>
      </c>
      <c r="C109" s="45" t="s">
        <v>179</v>
      </c>
      <c r="D109" s="45" t="s">
        <v>90</v>
      </c>
      <c r="E109" s="32" t="s">
        <v>965</v>
      </c>
      <c r="F109" s="32">
        <v>8</v>
      </c>
      <c r="G109" s="46" t="s">
        <v>297</v>
      </c>
      <c r="H109" s="32">
        <v>10</v>
      </c>
      <c r="I109" s="32" t="s">
        <v>10</v>
      </c>
      <c r="J109" s="32"/>
    </row>
    <row r="110" spans="1:10" ht="15.75" x14ac:dyDescent="0.25">
      <c r="A110" s="33">
        <v>107</v>
      </c>
      <c r="B110" s="45" t="s">
        <v>1075</v>
      </c>
      <c r="C110" s="45" t="s">
        <v>1053</v>
      </c>
      <c r="D110" s="45" t="s">
        <v>369</v>
      </c>
      <c r="E110" s="32" t="s">
        <v>968</v>
      </c>
      <c r="F110" s="32">
        <v>8</v>
      </c>
      <c r="G110" s="46" t="s">
        <v>297</v>
      </c>
      <c r="H110" s="32">
        <v>9</v>
      </c>
      <c r="I110" s="32" t="s">
        <v>10</v>
      </c>
      <c r="J110" s="32"/>
    </row>
    <row r="111" spans="1:10" ht="15.75" x14ac:dyDescent="0.25">
      <c r="A111" s="33">
        <v>108</v>
      </c>
      <c r="B111" s="45" t="s">
        <v>1076</v>
      </c>
      <c r="C111" s="45" t="s">
        <v>63</v>
      </c>
      <c r="D111" s="45" t="s">
        <v>247</v>
      </c>
      <c r="E111" s="32" t="s">
        <v>984</v>
      </c>
      <c r="F111" s="32">
        <v>8</v>
      </c>
      <c r="G111" s="46" t="s">
        <v>297</v>
      </c>
      <c r="H111" s="32">
        <v>9</v>
      </c>
      <c r="I111" s="32" t="s">
        <v>10</v>
      </c>
      <c r="J111" s="33"/>
    </row>
    <row r="112" spans="1:10" ht="15.75" x14ac:dyDescent="0.25">
      <c r="A112" s="33">
        <v>109</v>
      </c>
      <c r="B112" s="45" t="s">
        <v>1077</v>
      </c>
      <c r="C112" s="45" t="s">
        <v>185</v>
      </c>
      <c r="D112" s="45" t="s">
        <v>155</v>
      </c>
      <c r="E112" s="32" t="s">
        <v>1009</v>
      </c>
      <c r="F112" s="32">
        <v>8</v>
      </c>
      <c r="G112" s="46" t="s">
        <v>297</v>
      </c>
      <c r="H112" s="32">
        <v>9</v>
      </c>
      <c r="I112" s="32" t="s">
        <v>10</v>
      </c>
      <c r="J112" s="32"/>
    </row>
    <row r="113" spans="1:10" ht="15.75" x14ac:dyDescent="0.25">
      <c r="A113" s="33">
        <v>110</v>
      </c>
      <c r="B113" s="45" t="s">
        <v>1078</v>
      </c>
      <c r="C113" s="45" t="s">
        <v>562</v>
      </c>
      <c r="D113" s="45" t="s">
        <v>369</v>
      </c>
      <c r="E113" s="32" t="s">
        <v>1009</v>
      </c>
      <c r="F113" s="32">
        <v>8</v>
      </c>
      <c r="G113" s="46" t="s">
        <v>297</v>
      </c>
      <c r="H113" s="32">
        <v>9</v>
      </c>
      <c r="I113" s="32" t="s">
        <v>10</v>
      </c>
      <c r="J113" s="32"/>
    </row>
    <row r="114" spans="1:10" ht="15.75" x14ac:dyDescent="0.25">
      <c r="A114" s="33">
        <v>111</v>
      </c>
      <c r="B114" s="45" t="s">
        <v>1079</v>
      </c>
      <c r="C114" s="45" t="s">
        <v>1050</v>
      </c>
      <c r="D114" s="45" t="s">
        <v>64</v>
      </c>
      <c r="E114" s="32" t="s">
        <v>968</v>
      </c>
      <c r="F114" s="32">
        <v>8</v>
      </c>
      <c r="G114" s="46" t="s">
        <v>297</v>
      </c>
      <c r="H114" s="32">
        <v>8</v>
      </c>
      <c r="I114" s="32" t="s">
        <v>10</v>
      </c>
      <c r="J114" s="32"/>
    </row>
    <row r="115" spans="1:10" ht="15.75" x14ac:dyDescent="0.25">
      <c r="A115" s="33">
        <v>112</v>
      </c>
      <c r="B115" s="45" t="s">
        <v>1080</v>
      </c>
      <c r="C115" s="45" t="s">
        <v>217</v>
      </c>
      <c r="D115" s="45" t="s">
        <v>201</v>
      </c>
      <c r="E115" s="32" t="s">
        <v>968</v>
      </c>
      <c r="F115" s="32">
        <v>8</v>
      </c>
      <c r="G115" s="46" t="s">
        <v>297</v>
      </c>
      <c r="H115" s="32">
        <v>8</v>
      </c>
      <c r="I115" s="32" t="s">
        <v>10</v>
      </c>
      <c r="J115" s="32"/>
    </row>
    <row r="116" spans="1:10" ht="15.75" x14ac:dyDescent="0.25">
      <c r="A116" s="33">
        <v>113</v>
      </c>
      <c r="B116" s="45" t="s">
        <v>1081</v>
      </c>
      <c r="C116" s="45" t="s">
        <v>813</v>
      </c>
      <c r="D116" s="45" t="s">
        <v>143</v>
      </c>
      <c r="E116" s="32" t="s">
        <v>968</v>
      </c>
      <c r="F116" s="32">
        <v>8</v>
      </c>
      <c r="G116" s="46" t="s">
        <v>297</v>
      </c>
      <c r="H116" s="32">
        <v>8</v>
      </c>
      <c r="I116" s="32" t="s">
        <v>10</v>
      </c>
      <c r="J116" s="32"/>
    </row>
    <row r="117" spans="1:10" ht="15.75" x14ac:dyDescent="0.25">
      <c r="A117" s="33">
        <v>114</v>
      </c>
      <c r="B117" s="45" t="s">
        <v>1082</v>
      </c>
      <c r="C117" s="45" t="s">
        <v>193</v>
      </c>
      <c r="D117" s="45" t="s">
        <v>76</v>
      </c>
      <c r="E117" s="32" t="s">
        <v>984</v>
      </c>
      <c r="F117" s="32">
        <v>8</v>
      </c>
      <c r="G117" s="46" t="s">
        <v>297</v>
      </c>
      <c r="H117" s="32">
        <v>8</v>
      </c>
      <c r="I117" s="32" t="s">
        <v>10</v>
      </c>
      <c r="J117" s="32"/>
    </row>
    <row r="118" spans="1:10" ht="15.75" x14ac:dyDescent="0.25">
      <c r="A118" s="33">
        <v>115</v>
      </c>
      <c r="B118" s="45" t="s">
        <v>521</v>
      </c>
      <c r="C118" s="45" t="s">
        <v>193</v>
      </c>
      <c r="D118" s="45" t="s">
        <v>64</v>
      </c>
      <c r="E118" s="32" t="s">
        <v>984</v>
      </c>
      <c r="F118" s="32">
        <v>8</v>
      </c>
      <c r="G118" s="46" t="s">
        <v>297</v>
      </c>
      <c r="H118" s="32">
        <v>8</v>
      </c>
      <c r="I118" s="32" t="s">
        <v>10</v>
      </c>
      <c r="J118" s="32"/>
    </row>
    <row r="119" spans="1:10" ht="15.75" x14ac:dyDescent="0.25">
      <c r="A119" s="33">
        <v>116</v>
      </c>
      <c r="B119" s="45" t="s">
        <v>1083</v>
      </c>
      <c r="C119" s="45" t="s">
        <v>1084</v>
      </c>
      <c r="D119" s="45" t="s">
        <v>827</v>
      </c>
      <c r="E119" s="32" t="s">
        <v>984</v>
      </c>
      <c r="F119" s="32">
        <v>8</v>
      </c>
      <c r="G119" s="46" t="s">
        <v>297</v>
      </c>
      <c r="H119" s="32">
        <v>8</v>
      </c>
      <c r="I119" s="32" t="s">
        <v>10</v>
      </c>
      <c r="J119" s="32"/>
    </row>
    <row r="120" spans="1:10" ht="15.75" x14ac:dyDescent="0.25">
      <c r="A120" s="33">
        <v>117</v>
      </c>
      <c r="B120" s="45" t="s">
        <v>1085</v>
      </c>
      <c r="C120" s="45" t="s">
        <v>138</v>
      </c>
      <c r="D120" s="45" t="s">
        <v>183</v>
      </c>
      <c r="E120" s="32" t="s">
        <v>984</v>
      </c>
      <c r="F120" s="32">
        <v>8</v>
      </c>
      <c r="G120" s="46" t="s">
        <v>297</v>
      </c>
      <c r="H120" s="32">
        <v>8</v>
      </c>
      <c r="I120" s="32" t="s">
        <v>10</v>
      </c>
      <c r="J120" s="32"/>
    </row>
    <row r="121" spans="1:10" ht="15.75" x14ac:dyDescent="0.25">
      <c r="A121" s="33">
        <v>118</v>
      </c>
      <c r="B121" s="45" t="s">
        <v>1086</v>
      </c>
      <c r="C121" s="45" t="s">
        <v>92</v>
      </c>
      <c r="D121" s="45" t="s">
        <v>256</v>
      </c>
      <c r="E121" s="32" t="s">
        <v>965</v>
      </c>
      <c r="F121" s="32">
        <v>8</v>
      </c>
      <c r="G121" s="46" t="s">
        <v>297</v>
      </c>
      <c r="H121" s="32">
        <v>8</v>
      </c>
      <c r="I121" s="32" t="s">
        <v>10</v>
      </c>
      <c r="J121" s="32"/>
    </row>
    <row r="122" spans="1:10" ht="15.75" x14ac:dyDescent="0.25">
      <c r="A122" s="33">
        <v>119</v>
      </c>
      <c r="B122" s="45" t="s">
        <v>1087</v>
      </c>
      <c r="C122" s="45" t="s">
        <v>922</v>
      </c>
      <c r="D122" s="45" t="s">
        <v>1088</v>
      </c>
      <c r="E122" s="32" t="s">
        <v>1009</v>
      </c>
      <c r="F122" s="32">
        <v>8</v>
      </c>
      <c r="G122" s="46" t="s">
        <v>297</v>
      </c>
      <c r="H122" s="32">
        <v>8</v>
      </c>
      <c r="I122" s="32" t="s">
        <v>10</v>
      </c>
      <c r="J122" s="33"/>
    </row>
    <row r="123" spans="1:10" ht="15.75" x14ac:dyDescent="0.25">
      <c r="A123" s="33">
        <v>120</v>
      </c>
      <c r="B123" s="45" t="s">
        <v>1089</v>
      </c>
      <c r="C123" s="45" t="s">
        <v>138</v>
      </c>
      <c r="D123" s="45" t="s">
        <v>282</v>
      </c>
      <c r="E123" s="32" t="s">
        <v>967</v>
      </c>
      <c r="F123" s="32">
        <v>8</v>
      </c>
      <c r="G123" s="46" t="s">
        <v>297</v>
      </c>
      <c r="H123" s="32">
        <v>8</v>
      </c>
      <c r="I123" s="32" t="s">
        <v>10</v>
      </c>
      <c r="J123" s="32"/>
    </row>
    <row r="124" spans="1:10" ht="15.75" x14ac:dyDescent="0.25">
      <c r="A124" s="33">
        <v>121</v>
      </c>
      <c r="B124" s="45" t="s">
        <v>269</v>
      </c>
      <c r="C124" s="45" t="s">
        <v>441</v>
      </c>
      <c r="D124" s="45" t="s">
        <v>154</v>
      </c>
      <c r="E124" s="32" t="s">
        <v>967</v>
      </c>
      <c r="F124" s="32">
        <v>8</v>
      </c>
      <c r="G124" s="46" t="s">
        <v>297</v>
      </c>
      <c r="H124" s="32">
        <v>8</v>
      </c>
      <c r="I124" s="32" t="s">
        <v>10</v>
      </c>
      <c r="J124" s="33"/>
    </row>
    <row r="125" spans="1:10" ht="15.75" x14ac:dyDescent="0.25">
      <c r="A125" s="33">
        <v>122</v>
      </c>
      <c r="B125" s="45" t="s">
        <v>1090</v>
      </c>
      <c r="C125" s="45" t="s">
        <v>246</v>
      </c>
      <c r="D125" s="45" t="s">
        <v>79</v>
      </c>
      <c r="E125" s="32" t="s">
        <v>967</v>
      </c>
      <c r="F125" s="32">
        <v>8</v>
      </c>
      <c r="G125" s="46" t="s">
        <v>297</v>
      </c>
      <c r="H125" s="32">
        <v>8</v>
      </c>
      <c r="I125" s="32" t="s">
        <v>10</v>
      </c>
      <c r="J125" s="32"/>
    </row>
    <row r="126" spans="1:10" ht="15.75" x14ac:dyDescent="0.25">
      <c r="A126" s="33">
        <v>123</v>
      </c>
      <c r="B126" s="45" t="s">
        <v>1091</v>
      </c>
      <c r="C126" s="45" t="s">
        <v>162</v>
      </c>
      <c r="D126" s="45" t="s">
        <v>369</v>
      </c>
      <c r="E126" s="32" t="s">
        <v>968</v>
      </c>
      <c r="F126" s="32">
        <v>8</v>
      </c>
      <c r="G126" s="46" t="s">
        <v>297</v>
      </c>
      <c r="H126" s="32">
        <v>7</v>
      </c>
      <c r="I126" s="32" t="s">
        <v>10</v>
      </c>
      <c r="J126" s="33"/>
    </row>
    <row r="127" spans="1:10" ht="15.75" x14ac:dyDescent="0.25">
      <c r="A127" s="33">
        <v>124</v>
      </c>
      <c r="B127" s="45" t="s">
        <v>1092</v>
      </c>
      <c r="C127" s="45" t="s">
        <v>562</v>
      </c>
      <c r="D127" s="45" t="s">
        <v>1093</v>
      </c>
      <c r="E127" s="32" t="s">
        <v>984</v>
      </c>
      <c r="F127" s="32">
        <v>8</v>
      </c>
      <c r="G127" s="46" t="s">
        <v>297</v>
      </c>
      <c r="H127" s="32">
        <v>7</v>
      </c>
      <c r="I127" s="32" t="s">
        <v>10</v>
      </c>
      <c r="J127" s="33"/>
    </row>
    <row r="128" spans="1:10" ht="15.75" x14ac:dyDescent="0.25">
      <c r="A128" s="33">
        <v>125</v>
      </c>
      <c r="B128" s="45" t="s">
        <v>1094</v>
      </c>
      <c r="C128" s="45" t="s">
        <v>463</v>
      </c>
      <c r="D128" s="45" t="s">
        <v>247</v>
      </c>
      <c r="E128" s="32" t="s">
        <v>984</v>
      </c>
      <c r="F128" s="32">
        <v>8</v>
      </c>
      <c r="G128" s="46" t="s">
        <v>297</v>
      </c>
      <c r="H128" s="32">
        <v>7</v>
      </c>
      <c r="I128" s="32" t="s">
        <v>10</v>
      </c>
      <c r="J128" s="33"/>
    </row>
    <row r="129" spans="1:10" ht="15.75" x14ac:dyDescent="0.25">
      <c r="A129" s="33">
        <v>126</v>
      </c>
      <c r="B129" s="45" t="s">
        <v>1095</v>
      </c>
      <c r="C129" s="45" t="s">
        <v>261</v>
      </c>
      <c r="D129" s="45" t="s">
        <v>104</v>
      </c>
      <c r="E129" s="32" t="s">
        <v>1009</v>
      </c>
      <c r="F129" s="32">
        <v>8</v>
      </c>
      <c r="G129" s="46" t="s">
        <v>297</v>
      </c>
      <c r="H129" s="32">
        <v>7</v>
      </c>
      <c r="I129" s="32" t="s">
        <v>10</v>
      </c>
      <c r="J129" s="32"/>
    </row>
    <row r="130" spans="1:10" ht="15.75" x14ac:dyDescent="0.25">
      <c r="A130" s="33">
        <v>127</v>
      </c>
      <c r="B130" s="45" t="s">
        <v>1096</v>
      </c>
      <c r="C130" s="45" t="s">
        <v>185</v>
      </c>
      <c r="D130" s="45" t="s">
        <v>411</v>
      </c>
      <c r="E130" s="32" t="s">
        <v>967</v>
      </c>
      <c r="F130" s="32">
        <v>8</v>
      </c>
      <c r="G130" s="46" t="s">
        <v>297</v>
      </c>
      <c r="H130" s="32">
        <v>7</v>
      </c>
      <c r="I130" s="32" t="s">
        <v>10</v>
      </c>
      <c r="J130" s="32"/>
    </row>
    <row r="131" spans="1:10" ht="15.75" x14ac:dyDescent="0.25">
      <c r="A131" s="33">
        <v>128</v>
      </c>
      <c r="B131" s="45" t="s">
        <v>1097</v>
      </c>
      <c r="C131" s="45" t="s">
        <v>1098</v>
      </c>
      <c r="D131" s="45" t="s">
        <v>955</v>
      </c>
      <c r="E131" s="32" t="s">
        <v>967</v>
      </c>
      <c r="F131" s="32">
        <v>8</v>
      </c>
      <c r="G131" s="46" t="s">
        <v>297</v>
      </c>
      <c r="H131" s="32">
        <v>7</v>
      </c>
      <c r="I131" s="32" t="s">
        <v>10</v>
      </c>
      <c r="J131" s="32"/>
    </row>
    <row r="132" spans="1:10" ht="15.75" x14ac:dyDescent="0.25">
      <c r="A132" s="33">
        <v>129</v>
      </c>
      <c r="B132" s="45" t="s">
        <v>1099</v>
      </c>
      <c r="C132" s="45" t="s">
        <v>179</v>
      </c>
      <c r="D132" s="45" t="s">
        <v>128</v>
      </c>
      <c r="E132" s="32" t="s">
        <v>968</v>
      </c>
      <c r="F132" s="32">
        <v>8</v>
      </c>
      <c r="G132" s="46" t="s">
        <v>297</v>
      </c>
      <c r="H132" s="32">
        <v>6</v>
      </c>
      <c r="I132" s="32" t="s">
        <v>10</v>
      </c>
      <c r="J132" s="32"/>
    </row>
    <row r="133" spans="1:10" ht="15.75" x14ac:dyDescent="0.25">
      <c r="A133" s="33">
        <v>130</v>
      </c>
      <c r="B133" s="45" t="s">
        <v>1100</v>
      </c>
      <c r="C133" s="45" t="s">
        <v>127</v>
      </c>
      <c r="D133" s="45" t="s">
        <v>236</v>
      </c>
      <c r="E133" s="32" t="s">
        <v>970</v>
      </c>
      <c r="F133" s="32">
        <v>8</v>
      </c>
      <c r="G133" s="46" t="s">
        <v>297</v>
      </c>
      <c r="H133" s="32">
        <v>6</v>
      </c>
      <c r="I133" s="32" t="s">
        <v>10</v>
      </c>
      <c r="J133" s="32"/>
    </row>
    <row r="134" spans="1:10" ht="15.75" x14ac:dyDescent="0.25">
      <c r="A134" s="33">
        <v>131</v>
      </c>
      <c r="B134" s="45" t="s">
        <v>1101</v>
      </c>
      <c r="C134" s="45" t="s">
        <v>274</v>
      </c>
      <c r="D134" s="45" t="s">
        <v>780</v>
      </c>
      <c r="E134" s="32" t="s">
        <v>967</v>
      </c>
      <c r="F134" s="32">
        <v>8</v>
      </c>
      <c r="G134" s="46" t="s">
        <v>297</v>
      </c>
      <c r="H134" s="32">
        <v>6</v>
      </c>
      <c r="I134" s="32" t="s">
        <v>10</v>
      </c>
      <c r="J134" s="33"/>
    </row>
    <row r="135" spans="1:10" ht="15.75" x14ac:dyDescent="0.25">
      <c r="A135" s="33">
        <v>132</v>
      </c>
      <c r="B135" s="45" t="s">
        <v>1102</v>
      </c>
      <c r="C135" s="45" t="s">
        <v>261</v>
      </c>
      <c r="D135" s="45" t="s">
        <v>79</v>
      </c>
      <c r="E135" s="32" t="s">
        <v>967</v>
      </c>
      <c r="F135" s="32">
        <v>8</v>
      </c>
      <c r="G135" s="46" t="s">
        <v>297</v>
      </c>
      <c r="H135" s="32">
        <v>6</v>
      </c>
      <c r="I135" s="32" t="s">
        <v>10</v>
      </c>
      <c r="J135" s="33"/>
    </row>
    <row r="136" spans="1:10" ht="15.75" x14ac:dyDescent="0.25">
      <c r="A136" s="33">
        <v>133</v>
      </c>
      <c r="B136" s="45" t="s">
        <v>793</v>
      </c>
      <c r="C136" s="45" t="s">
        <v>138</v>
      </c>
      <c r="D136" s="45" t="s">
        <v>122</v>
      </c>
      <c r="E136" s="32" t="s">
        <v>967</v>
      </c>
      <c r="F136" s="32">
        <v>8</v>
      </c>
      <c r="G136" s="46" t="s">
        <v>297</v>
      </c>
      <c r="H136" s="32">
        <v>6</v>
      </c>
      <c r="I136" s="32" t="s">
        <v>10</v>
      </c>
      <c r="J136" s="32"/>
    </row>
    <row r="137" spans="1:10" ht="15.75" x14ac:dyDescent="0.25">
      <c r="A137" s="33">
        <v>134</v>
      </c>
      <c r="B137" s="45" t="s">
        <v>921</v>
      </c>
      <c r="C137" s="45" t="s">
        <v>1103</v>
      </c>
      <c r="D137" s="45" t="s">
        <v>95</v>
      </c>
      <c r="E137" s="32" t="s">
        <v>970</v>
      </c>
      <c r="F137" s="32">
        <v>8</v>
      </c>
      <c r="G137" s="46" t="s">
        <v>297</v>
      </c>
      <c r="H137" s="32">
        <v>5</v>
      </c>
      <c r="I137" s="32" t="s">
        <v>10</v>
      </c>
      <c r="J137" s="32"/>
    </row>
    <row r="138" spans="1:10" ht="15.75" x14ac:dyDescent="0.25">
      <c r="A138" s="33">
        <v>135</v>
      </c>
      <c r="B138" s="45" t="s">
        <v>1104</v>
      </c>
      <c r="C138" s="45" t="s">
        <v>94</v>
      </c>
      <c r="D138" s="45" t="s">
        <v>95</v>
      </c>
      <c r="E138" s="32" t="s">
        <v>967</v>
      </c>
      <c r="F138" s="32">
        <v>8</v>
      </c>
      <c r="G138" s="46" t="s">
        <v>297</v>
      </c>
      <c r="H138" s="32">
        <v>5</v>
      </c>
      <c r="I138" s="32" t="s">
        <v>10</v>
      </c>
      <c r="J138" s="32"/>
    </row>
    <row r="139" spans="1:10" ht="15.75" x14ac:dyDescent="0.25">
      <c r="A139" s="33">
        <v>136</v>
      </c>
      <c r="B139" s="45" t="s">
        <v>710</v>
      </c>
      <c r="C139" s="45" t="s">
        <v>75</v>
      </c>
      <c r="D139" s="45" t="s">
        <v>163</v>
      </c>
      <c r="E139" s="32" t="s">
        <v>967</v>
      </c>
      <c r="F139" s="32">
        <v>8</v>
      </c>
      <c r="G139" s="46" t="s">
        <v>297</v>
      </c>
      <c r="H139" s="32">
        <v>4</v>
      </c>
      <c r="I139" s="32" t="s">
        <v>10</v>
      </c>
      <c r="J139" s="32"/>
    </row>
    <row r="140" spans="1:10" ht="15.75" x14ac:dyDescent="0.25">
      <c r="A140" s="33">
        <v>137</v>
      </c>
      <c r="B140" s="45" t="s">
        <v>1105</v>
      </c>
      <c r="C140" s="45" t="s">
        <v>597</v>
      </c>
      <c r="D140" s="45" t="s">
        <v>143</v>
      </c>
      <c r="E140" s="32" t="s">
        <v>967</v>
      </c>
      <c r="F140" s="32">
        <v>8</v>
      </c>
      <c r="G140" s="46" t="s">
        <v>297</v>
      </c>
      <c r="H140" s="32">
        <v>4</v>
      </c>
      <c r="I140" s="32" t="s">
        <v>10</v>
      </c>
      <c r="J140" s="32"/>
    </row>
    <row r="141" spans="1:10" ht="15.75" x14ac:dyDescent="0.25">
      <c r="A141" s="33">
        <v>138</v>
      </c>
      <c r="B141" s="45" t="s">
        <v>1106</v>
      </c>
      <c r="C141" s="45" t="s">
        <v>189</v>
      </c>
      <c r="D141" s="45" t="s">
        <v>90</v>
      </c>
      <c r="E141" s="32" t="s">
        <v>967</v>
      </c>
      <c r="F141" s="32">
        <v>8</v>
      </c>
      <c r="G141" s="46" t="s">
        <v>297</v>
      </c>
      <c r="H141" s="32">
        <v>3</v>
      </c>
      <c r="I141" s="32" t="s">
        <v>10</v>
      </c>
      <c r="J141" s="32"/>
    </row>
    <row r="142" spans="1:10" ht="15.75" x14ac:dyDescent="0.25">
      <c r="A142" s="33">
        <v>139</v>
      </c>
      <c r="B142" s="45" t="s">
        <v>1107</v>
      </c>
      <c r="C142" s="45" t="s">
        <v>179</v>
      </c>
      <c r="D142" s="45" t="s">
        <v>1108</v>
      </c>
      <c r="E142" s="32" t="s">
        <v>967</v>
      </c>
      <c r="F142" s="32">
        <v>8</v>
      </c>
      <c r="G142" s="46" t="s">
        <v>297</v>
      </c>
      <c r="H142" s="32">
        <v>3</v>
      </c>
      <c r="I142" s="32" t="s">
        <v>10</v>
      </c>
      <c r="J142" s="32"/>
    </row>
    <row r="143" spans="1:10" ht="15.75" x14ac:dyDescent="0.25">
      <c r="A143" s="33">
        <v>140</v>
      </c>
      <c r="B143" s="45" t="s">
        <v>1109</v>
      </c>
      <c r="C143" s="45" t="s">
        <v>274</v>
      </c>
      <c r="D143" s="45" t="s">
        <v>236</v>
      </c>
      <c r="E143" s="32" t="s">
        <v>970</v>
      </c>
      <c r="F143" s="32">
        <v>8</v>
      </c>
      <c r="G143" s="46" t="s">
        <v>297</v>
      </c>
      <c r="H143" s="32">
        <v>2</v>
      </c>
      <c r="I143" s="32" t="s">
        <v>10</v>
      </c>
      <c r="J143" s="32"/>
    </row>
    <row r="144" spans="1:10" ht="15.75" x14ac:dyDescent="0.25">
      <c r="A144" s="33">
        <v>141</v>
      </c>
      <c r="B144" s="45" t="s">
        <v>1110</v>
      </c>
      <c r="C144" s="45" t="s">
        <v>94</v>
      </c>
      <c r="D144" s="45" t="s">
        <v>247</v>
      </c>
      <c r="E144" s="32" t="s">
        <v>967</v>
      </c>
      <c r="F144" s="32">
        <v>8</v>
      </c>
      <c r="G144" s="46" t="s">
        <v>297</v>
      </c>
      <c r="H144" s="32">
        <v>0</v>
      </c>
      <c r="I144" s="32" t="s">
        <v>10</v>
      </c>
      <c r="J144" s="32"/>
    </row>
    <row r="145" spans="1:10" ht="15.75" x14ac:dyDescent="0.25">
      <c r="A145" s="33">
        <v>142</v>
      </c>
      <c r="B145" s="45" t="s">
        <v>1111</v>
      </c>
      <c r="C145" s="45" t="s">
        <v>153</v>
      </c>
      <c r="D145" s="45" t="s">
        <v>194</v>
      </c>
      <c r="E145" s="32" t="s">
        <v>967</v>
      </c>
      <c r="F145" s="32">
        <v>8</v>
      </c>
      <c r="G145" s="46" t="s">
        <v>297</v>
      </c>
      <c r="H145" s="32">
        <v>0</v>
      </c>
      <c r="I145" s="32" t="s">
        <v>10</v>
      </c>
      <c r="J145" s="32"/>
    </row>
    <row r="146" spans="1:10" ht="15.75" x14ac:dyDescent="0.25">
      <c r="A146" s="33">
        <v>143</v>
      </c>
      <c r="B146" s="45" t="s">
        <v>1112</v>
      </c>
      <c r="C146" s="45" t="s">
        <v>179</v>
      </c>
      <c r="D146" s="45" t="s">
        <v>122</v>
      </c>
      <c r="E146" s="32" t="s">
        <v>967</v>
      </c>
      <c r="F146" s="32">
        <v>8</v>
      </c>
      <c r="G146" s="46" t="s">
        <v>297</v>
      </c>
      <c r="H146" s="32">
        <v>0</v>
      </c>
      <c r="I146" s="32" t="s">
        <v>10</v>
      </c>
      <c r="J146" s="32"/>
    </row>
    <row r="147" spans="1:10" ht="15.75" x14ac:dyDescent="0.25">
      <c r="A147" s="33">
        <v>144</v>
      </c>
      <c r="B147" s="45" t="s">
        <v>71</v>
      </c>
      <c r="C147" s="45" t="s">
        <v>83</v>
      </c>
      <c r="D147" s="45" t="s">
        <v>146</v>
      </c>
      <c r="E147" s="32" t="s">
        <v>967</v>
      </c>
      <c r="F147" s="32">
        <v>8</v>
      </c>
      <c r="G147" s="46" t="s">
        <v>297</v>
      </c>
      <c r="H147" s="32">
        <v>0</v>
      </c>
      <c r="I147" s="32" t="s">
        <v>10</v>
      </c>
      <c r="J147" s="33"/>
    </row>
    <row r="148" spans="1:10" ht="15.75" x14ac:dyDescent="0.25">
      <c r="A148" s="33">
        <v>145</v>
      </c>
      <c r="B148" s="45" t="s">
        <v>657</v>
      </c>
      <c r="C148" s="45" t="s">
        <v>271</v>
      </c>
      <c r="D148" s="45" t="s">
        <v>64</v>
      </c>
      <c r="E148" s="32" t="s">
        <v>967</v>
      </c>
      <c r="F148" s="32">
        <v>8</v>
      </c>
      <c r="G148" s="46" t="s">
        <v>297</v>
      </c>
      <c r="H148" s="32">
        <v>0</v>
      </c>
      <c r="I148" s="32" t="s">
        <v>10</v>
      </c>
      <c r="J148" s="33"/>
    </row>
    <row r="149" spans="1:10" ht="15.75" x14ac:dyDescent="0.25">
      <c r="A149" s="33">
        <v>146</v>
      </c>
      <c r="B149" s="45" t="s">
        <v>1113</v>
      </c>
      <c r="C149" s="45" t="s">
        <v>66</v>
      </c>
      <c r="D149" s="45" t="s">
        <v>196</v>
      </c>
      <c r="E149" s="32" t="s">
        <v>967</v>
      </c>
      <c r="F149" s="32">
        <v>8</v>
      </c>
      <c r="G149" s="46" t="s">
        <v>297</v>
      </c>
      <c r="H149" s="32">
        <v>0</v>
      </c>
      <c r="I149" s="32" t="s">
        <v>10</v>
      </c>
      <c r="J149" s="32"/>
    </row>
  </sheetData>
  <mergeCells count="2">
    <mergeCell ref="A1:G1"/>
    <mergeCell ref="H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28"/>
  <sheetViews>
    <sheetView topLeftCell="A46" zoomScaleNormal="100" workbookViewId="0">
      <selection activeCell="J9" sqref="J9"/>
    </sheetView>
  </sheetViews>
  <sheetFormatPr defaultRowHeight="15" x14ac:dyDescent="0.25"/>
  <cols>
    <col min="1" max="1" width="9.140625" style="6"/>
    <col min="2" max="2" width="19" customWidth="1"/>
    <col min="3" max="3" width="14.5703125" customWidth="1"/>
    <col min="4" max="4" width="19.42578125" customWidth="1"/>
    <col min="5" max="5" width="11.5703125" style="6" customWidth="1"/>
    <col min="6" max="6" width="13.28515625" style="6" customWidth="1"/>
    <col min="7" max="7" width="24.85546875" customWidth="1"/>
    <col min="8" max="8" width="15.42578125" style="6" customWidth="1"/>
    <col min="9" max="9" width="21.5703125" customWidth="1"/>
    <col min="10" max="10" width="21" customWidth="1"/>
  </cols>
  <sheetData>
    <row r="1" spans="1:10" ht="36.75" customHeight="1" x14ac:dyDescent="0.3">
      <c r="A1" s="12" t="s">
        <v>53</v>
      </c>
      <c r="B1" s="12"/>
      <c r="C1" s="12"/>
      <c r="D1" s="12"/>
      <c r="E1" s="12"/>
      <c r="F1" s="12"/>
      <c r="G1" s="12"/>
      <c r="H1" s="27" t="s">
        <v>297</v>
      </c>
      <c r="I1" s="27"/>
      <c r="J1" s="7" t="s">
        <v>533</v>
      </c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19">
        <v>1</v>
      </c>
      <c r="B4" s="30" t="s">
        <v>65</v>
      </c>
      <c r="C4" s="31" t="s">
        <v>66</v>
      </c>
      <c r="D4" s="31" t="s">
        <v>67</v>
      </c>
      <c r="E4" s="16" t="s">
        <v>1114</v>
      </c>
      <c r="F4" s="16">
        <v>9</v>
      </c>
      <c r="G4" s="17" t="s">
        <v>297</v>
      </c>
      <c r="H4" s="19">
        <v>37</v>
      </c>
      <c r="I4" s="16" t="s">
        <v>8</v>
      </c>
      <c r="J4" s="16"/>
    </row>
    <row r="5" spans="1:10" ht="15.75" x14ac:dyDescent="0.25">
      <c r="A5" s="19">
        <v>2</v>
      </c>
      <c r="B5" s="34" t="s">
        <v>1106</v>
      </c>
      <c r="C5" s="35" t="s">
        <v>274</v>
      </c>
      <c r="D5" s="35" t="s">
        <v>143</v>
      </c>
      <c r="E5" s="16" t="s">
        <v>1115</v>
      </c>
      <c r="F5" s="16">
        <v>9</v>
      </c>
      <c r="G5" s="17" t="s">
        <v>297</v>
      </c>
      <c r="H5" s="19">
        <v>35</v>
      </c>
      <c r="I5" s="16" t="s">
        <v>8</v>
      </c>
      <c r="J5" s="16"/>
    </row>
    <row r="6" spans="1:10" ht="15.75" x14ac:dyDescent="0.25">
      <c r="A6" s="19">
        <v>3</v>
      </c>
      <c r="B6" s="34" t="s">
        <v>239</v>
      </c>
      <c r="C6" s="35" t="s">
        <v>66</v>
      </c>
      <c r="D6" s="35" t="s">
        <v>444</v>
      </c>
      <c r="E6" s="16" t="s">
        <v>1115</v>
      </c>
      <c r="F6" s="16">
        <v>9</v>
      </c>
      <c r="G6" s="17" t="s">
        <v>297</v>
      </c>
      <c r="H6" s="19">
        <v>35</v>
      </c>
      <c r="I6" s="16" t="s">
        <v>8</v>
      </c>
      <c r="J6" s="16"/>
    </row>
    <row r="7" spans="1:10" ht="15.75" x14ac:dyDescent="0.25">
      <c r="A7" s="19">
        <v>4</v>
      </c>
      <c r="B7" s="34" t="s">
        <v>82</v>
      </c>
      <c r="C7" s="35" t="s">
        <v>83</v>
      </c>
      <c r="D7" s="35" t="s">
        <v>84</v>
      </c>
      <c r="E7" s="16" t="s">
        <v>1114</v>
      </c>
      <c r="F7" s="16">
        <v>9</v>
      </c>
      <c r="G7" s="17" t="s">
        <v>297</v>
      </c>
      <c r="H7" s="19">
        <v>34</v>
      </c>
      <c r="I7" s="16" t="s">
        <v>9</v>
      </c>
      <c r="J7" s="16"/>
    </row>
    <row r="8" spans="1:10" ht="15.75" x14ac:dyDescent="0.25">
      <c r="A8" s="19">
        <v>5</v>
      </c>
      <c r="B8" s="34" t="s">
        <v>1116</v>
      </c>
      <c r="C8" s="35" t="s">
        <v>141</v>
      </c>
      <c r="D8" s="35" t="s">
        <v>369</v>
      </c>
      <c r="E8" s="16" t="s">
        <v>1115</v>
      </c>
      <c r="F8" s="16">
        <v>9</v>
      </c>
      <c r="G8" s="17" t="s">
        <v>297</v>
      </c>
      <c r="H8" s="19">
        <v>33</v>
      </c>
      <c r="I8" s="16" t="s">
        <v>9</v>
      </c>
      <c r="J8" s="16"/>
    </row>
    <row r="9" spans="1:10" ht="15.75" x14ac:dyDescent="0.25">
      <c r="A9" s="19">
        <v>6</v>
      </c>
      <c r="B9" s="34" t="s">
        <v>263</v>
      </c>
      <c r="C9" s="35" t="s">
        <v>89</v>
      </c>
      <c r="D9" s="35" t="s">
        <v>369</v>
      </c>
      <c r="E9" s="16" t="s">
        <v>1115</v>
      </c>
      <c r="F9" s="16">
        <v>9</v>
      </c>
      <c r="G9" s="17" t="s">
        <v>297</v>
      </c>
      <c r="H9" s="19">
        <v>32</v>
      </c>
      <c r="I9" s="16" t="s">
        <v>9</v>
      </c>
      <c r="J9" s="16"/>
    </row>
    <row r="10" spans="1:10" ht="15.75" x14ac:dyDescent="0.25">
      <c r="A10" s="19">
        <v>7</v>
      </c>
      <c r="B10" s="34" t="s">
        <v>257</v>
      </c>
      <c r="C10" s="35" t="s">
        <v>258</v>
      </c>
      <c r="D10" s="35" t="s">
        <v>196</v>
      </c>
      <c r="E10" s="16" t="s">
        <v>1115</v>
      </c>
      <c r="F10" s="16">
        <v>9</v>
      </c>
      <c r="G10" s="17" t="s">
        <v>297</v>
      </c>
      <c r="H10" s="19">
        <v>30</v>
      </c>
      <c r="I10" s="16" t="s">
        <v>9</v>
      </c>
      <c r="J10" s="16"/>
    </row>
    <row r="11" spans="1:10" ht="15.75" x14ac:dyDescent="0.25">
      <c r="A11" s="19">
        <v>8</v>
      </c>
      <c r="B11" s="34" t="s">
        <v>1117</v>
      </c>
      <c r="C11" s="35" t="s">
        <v>248</v>
      </c>
      <c r="D11" s="35" t="s">
        <v>128</v>
      </c>
      <c r="E11" s="16" t="s">
        <v>1115</v>
      </c>
      <c r="F11" s="16">
        <v>9</v>
      </c>
      <c r="G11" s="17" t="s">
        <v>297</v>
      </c>
      <c r="H11" s="19">
        <v>29</v>
      </c>
      <c r="I11" s="16" t="s">
        <v>9</v>
      </c>
      <c r="J11" s="16"/>
    </row>
    <row r="12" spans="1:10" ht="15.75" x14ac:dyDescent="0.25">
      <c r="A12" s="19">
        <v>9</v>
      </c>
      <c r="B12" s="34" t="s">
        <v>110</v>
      </c>
      <c r="C12" s="35" t="s">
        <v>111</v>
      </c>
      <c r="D12" s="35" t="s">
        <v>112</v>
      </c>
      <c r="E12" s="16" t="s">
        <v>1114</v>
      </c>
      <c r="F12" s="16">
        <v>9</v>
      </c>
      <c r="G12" s="17" t="s">
        <v>297</v>
      </c>
      <c r="H12" s="19">
        <v>29</v>
      </c>
      <c r="I12" s="16" t="s">
        <v>9</v>
      </c>
      <c r="J12" s="16"/>
    </row>
    <row r="13" spans="1:10" ht="15.75" x14ac:dyDescent="0.25">
      <c r="A13" s="19">
        <v>10</v>
      </c>
      <c r="B13" s="34" t="s">
        <v>250</v>
      </c>
      <c r="C13" s="35" t="s">
        <v>136</v>
      </c>
      <c r="D13" s="35" t="s">
        <v>251</v>
      </c>
      <c r="E13" s="16" t="s">
        <v>1115</v>
      </c>
      <c r="F13" s="16">
        <v>9</v>
      </c>
      <c r="G13" s="17" t="s">
        <v>297</v>
      </c>
      <c r="H13" s="19">
        <v>28</v>
      </c>
      <c r="I13" s="16" t="s">
        <v>9</v>
      </c>
      <c r="J13" s="16"/>
    </row>
    <row r="14" spans="1:10" ht="15.75" x14ac:dyDescent="0.25">
      <c r="A14" s="19">
        <v>11</v>
      </c>
      <c r="B14" s="34" t="s">
        <v>1118</v>
      </c>
      <c r="C14" s="35" t="s">
        <v>193</v>
      </c>
      <c r="D14" s="35" t="s">
        <v>104</v>
      </c>
      <c r="E14" s="16" t="s">
        <v>1115</v>
      </c>
      <c r="F14" s="16">
        <v>9</v>
      </c>
      <c r="G14" s="17" t="s">
        <v>297</v>
      </c>
      <c r="H14" s="19">
        <v>28</v>
      </c>
      <c r="I14" s="16" t="s">
        <v>9</v>
      </c>
      <c r="J14" s="16"/>
    </row>
    <row r="15" spans="1:10" ht="15.75" x14ac:dyDescent="0.25">
      <c r="A15" s="19">
        <v>12</v>
      </c>
      <c r="B15" s="34" t="s">
        <v>68</v>
      </c>
      <c r="C15" s="35" t="s">
        <v>69</v>
      </c>
      <c r="D15" s="35" t="s">
        <v>70</v>
      </c>
      <c r="E15" s="16" t="s">
        <v>1114</v>
      </c>
      <c r="F15" s="16">
        <v>9</v>
      </c>
      <c r="G15" s="17" t="s">
        <v>297</v>
      </c>
      <c r="H15" s="19">
        <v>28</v>
      </c>
      <c r="I15" s="16" t="s">
        <v>9</v>
      </c>
      <c r="J15" s="16"/>
    </row>
    <row r="16" spans="1:10" ht="15.75" x14ac:dyDescent="0.25">
      <c r="A16" s="19">
        <v>13</v>
      </c>
      <c r="B16" s="34" t="s">
        <v>259</v>
      </c>
      <c r="C16" s="35" t="s">
        <v>114</v>
      </c>
      <c r="D16" s="35" t="s">
        <v>163</v>
      </c>
      <c r="E16" s="16" t="s">
        <v>1115</v>
      </c>
      <c r="F16" s="16">
        <v>9</v>
      </c>
      <c r="G16" s="17" t="s">
        <v>297</v>
      </c>
      <c r="H16" s="19">
        <v>26</v>
      </c>
      <c r="I16" s="16" t="s">
        <v>9</v>
      </c>
      <c r="J16" s="16"/>
    </row>
    <row r="17" spans="1:10" ht="15.75" x14ac:dyDescent="0.25">
      <c r="A17" s="19">
        <v>14</v>
      </c>
      <c r="B17" s="34" t="s">
        <v>245</v>
      </c>
      <c r="C17" s="35" t="s">
        <v>246</v>
      </c>
      <c r="D17" s="35" t="s">
        <v>79</v>
      </c>
      <c r="E17" s="16" t="s">
        <v>1115</v>
      </c>
      <c r="F17" s="16">
        <v>9</v>
      </c>
      <c r="G17" s="17" t="s">
        <v>297</v>
      </c>
      <c r="H17" s="19">
        <v>26</v>
      </c>
      <c r="I17" s="16" t="s">
        <v>9</v>
      </c>
      <c r="J17" s="16"/>
    </row>
    <row r="18" spans="1:10" ht="15.75" x14ac:dyDescent="0.25">
      <c r="A18" s="19">
        <v>15</v>
      </c>
      <c r="B18" s="34" t="s">
        <v>1119</v>
      </c>
      <c r="C18" s="35" t="s">
        <v>587</v>
      </c>
      <c r="D18" s="35" t="s">
        <v>1120</v>
      </c>
      <c r="E18" s="16" t="s">
        <v>1121</v>
      </c>
      <c r="F18" s="16">
        <v>9</v>
      </c>
      <c r="G18" s="17" t="s">
        <v>297</v>
      </c>
      <c r="H18" s="19">
        <v>26</v>
      </c>
      <c r="I18" s="16" t="s">
        <v>9</v>
      </c>
      <c r="J18" s="16"/>
    </row>
    <row r="19" spans="1:10" ht="15.75" x14ac:dyDescent="0.25">
      <c r="A19" s="19">
        <v>16</v>
      </c>
      <c r="B19" s="34" t="s">
        <v>1122</v>
      </c>
      <c r="C19" s="35" t="s">
        <v>221</v>
      </c>
      <c r="D19" s="35" t="s">
        <v>256</v>
      </c>
      <c r="E19" s="16" t="s">
        <v>1121</v>
      </c>
      <c r="F19" s="16">
        <v>9</v>
      </c>
      <c r="G19" s="17" t="s">
        <v>297</v>
      </c>
      <c r="H19" s="19">
        <v>26</v>
      </c>
      <c r="I19" s="16" t="s">
        <v>9</v>
      </c>
      <c r="J19" s="16"/>
    </row>
    <row r="20" spans="1:10" ht="15.75" x14ac:dyDescent="0.25">
      <c r="A20" s="19">
        <v>17</v>
      </c>
      <c r="B20" s="34" t="s">
        <v>107</v>
      </c>
      <c r="C20" s="35" t="s">
        <v>108</v>
      </c>
      <c r="D20" s="35" t="s">
        <v>79</v>
      </c>
      <c r="E20" s="16" t="s">
        <v>1114</v>
      </c>
      <c r="F20" s="16">
        <v>9</v>
      </c>
      <c r="G20" s="17" t="s">
        <v>297</v>
      </c>
      <c r="H20" s="19">
        <v>26</v>
      </c>
      <c r="I20" s="16" t="s">
        <v>9</v>
      </c>
      <c r="J20" s="16"/>
    </row>
    <row r="21" spans="1:10" ht="15.75" x14ac:dyDescent="0.25">
      <c r="A21" s="19">
        <v>18</v>
      </c>
      <c r="B21" s="34" t="s">
        <v>266</v>
      </c>
      <c r="C21" s="35" t="s">
        <v>124</v>
      </c>
      <c r="D21" s="35" t="s">
        <v>76</v>
      </c>
      <c r="E21" s="16" t="s">
        <v>1115</v>
      </c>
      <c r="F21" s="16">
        <v>9</v>
      </c>
      <c r="G21" s="17" t="s">
        <v>297</v>
      </c>
      <c r="H21" s="19">
        <v>24</v>
      </c>
      <c r="I21" s="16" t="s">
        <v>9</v>
      </c>
      <c r="J21" s="16"/>
    </row>
    <row r="22" spans="1:10" ht="15.75" x14ac:dyDescent="0.25">
      <c r="A22" s="19">
        <v>19</v>
      </c>
      <c r="B22" s="34" t="s">
        <v>1123</v>
      </c>
      <c r="C22" s="35" t="s">
        <v>217</v>
      </c>
      <c r="D22" s="35" t="s">
        <v>176</v>
      </c>
      <c r="E22" s="16" t="s">
        <v>1124</v>
      </c>
      <c r="F22" s="16">
        <v>9</v>
      </c>
      <c r="G22" s="17" t="s">
        <v>297</v>
      </c>
      <c r="H22" s="19">
        <v>24</v>
      </c>
      <c r="I22" s="16" t="s">
        <v>9</v>
      </c>
      <c r="J22" s="16"/>
    </row>
    <row r="23" spans="1:10" ht="15.75" x14ac:dyDescent="0.25">
      <c r="A23" s="19">
        <v>20</v>
      </c>
      <c r="B23" s="34" t="s">
        <v>1125</v>
      </c>
      <c r="C23" s="35" t="s">
        <v>124</v>
      </c>
      <c r="D23" s="35" t="s">
        <v>81</v>
      </c>
      <c r="E23" s="16" t="s">
        <v>1121</v>
      </c>
      <c r="F23" s="16">
        <v>9</v>
      </c>
      <c r="G23" s="17" t="s">
        <v>297</v>
      </c>
      <c r="H23" s="19">
        <v>24</v>
      </c>
      <c r="I23" s="16" t="s">
        <v>9</v>
      </c>
      <c r="J23" s="16"/>
    </row>
    <row r="24" spans="1:10" ht="15.75" x14ac:dyDescent="0.25">
      <c r="A24" s="19">
        <v>21</v>
      </c>
      <c r="B24" s="34" t="s">
        <v>85</v>
      </c>
      <c r="C24" s="35" t="s">
        <v>86</v>
      </c>
      <c r="D24" s="35" t="s">
        <v>87</v>
      </c>
      <c r="E24" s="16" t="s">
        <v>1114</v>
      </c>
      <c r="F24" s="16">
        <v>9</v>
      </c>
      <c r="G24" s="17" t="s">
        <v>297</v>
      </c>
      <c r="H24" s="19">
        <v>24</v>
      </c>
      <c r="I24" s="16" t="s">
        <v>9</v>
      </c>
      <c r="J24" s="16"/>
    </row>
    <row r="25" spans="1:10" ht="15.75" x14ac:dyDescent="0.25">
      <c r="A25" s="19">
        <v>22</v>
      </c>
      <c r="B25" s="34" t="s">
        <v>96</v>
      </c>
      <c r="C25" s="35" t="s">
        <v>97</v>
      </c>
      <c r="D25" s="35" t="s">
        <v>98</v>
      </c>
      <c r="E25" s="16" t="s">
        <v>1114</v>
      </c>
      <c r="F25" s="16">
        <v>9</v>
      </c>
      <c r="G25" s="17" t="s">
        <v>297</v>
      </c>
      <c r="H25" s="19">
        <v>24</v>
      </c>
      <c r="I25" s="16" t="s">
        <v>9</v>
      </c>
      <c r="J25" s="16"/>
    </row>
    <row r="26" spans="1:10" ht="15.75" x14ac:dyDescent="0.25">
      <c r="A26" s="19">
        <v>23</v>
      </c>
      <c r="B26" s="34" t="s">
        <v>1126</v>
      </c>
      <c r="C26" s="35" t="s">
        <v>114</v>
      </c>
      <c r="D26" s="35" t="s">
        <v>247</v>
      </c>
      <c r="E26" s="16" t="s">
        <v>1115</v>
      </c>
      <c r="F26" s="16">
        <v>9</v>
      </c>
      <c r="G26" s="17" t="s">
        <v>297</v>
      </c>
      <c r="H26" s="19">
        <v>23</v>
      </c>
      <c r="I26" s="16" t="s">
        <v>9</v>
      </c>
      <c r="J26" s="16"/>
    </row>
    <row r="27" spans="1:10" ht="15.75" x14ac:dyDescent="0.25">
      <c r="A27" s="19">
        <v>24</v>
      </c>
      <c r="B27" s="34" t="s">
        <v>1127</v>
      </c>
      <c r="C27" s="35" t="s">
        <v>813</v>
      </c>
      <c r="D27" s="35" t="s">
        <v>67</v>
      </c>
      <c r="E27" s="16" t="s">
        <v>1121</v>
      </c>
      <c r="F27" s="16">
        <v>9</v>
      </c>
      <c r="G27" s="17" t="s">
        <v>297</v>
      </c>
      <c r="H27" s="19">
        <v>22</v>
      </c>
      <c r="I27" s="16" t="s">
        <v>10</v>
      </c>
      <c r="J27" s="16"/>
    </row>
    <row r="28" spans="1:10" ht="15.75" x14ac:dyDescent="0.25">
      <c r="A28" s="19">
        <v>25</v>
      </c>
      <c r="B28" s="30" t="s">
        <v>58</v>
      </c>
      <c r="C28" s="31" t="s">
        <v>59</v>
      </c>
      <c r="D28" s="31" t="s">
        <v>60</v>
      </c>
      <c r="E28" s="47" t="s">
        <v>1114</v>
      </c>
      <c r="F28" s="16">
        <v>9</v>
      </c>
      <c r="G28" s="17" t="s">
        <v>297</v>
      </c>
      <c r="H28" s="19">
        <v>22</v>
      </c>
      <c r="I28" s="16" t="s">
        <v>10</v>
      </c>
      <c r="J28" s="16"/>
    </row>
    <row r="29" spans="1:10" ht="15.75" x14ac:dyDescent="0.25">
      <c r="A29" s="19">
        <v>26</v>
      </c>
      <c r="B29" s="34" t="s">
        <v>91</v>
      </c>
      <c r="C29" s="35" t="s">
        <v>92</v>
      </c>
      <c r="D29" s="35" t="s">
        <v>70</v>
      </c>
      <c r="E29" s="47" t="s">
        <v>1114</v>
      </c>
      <c r="F29" s="16">
        <v>9</v>
      </c>
      <c r="G29" s="17" t="s">
        <v>297</v>
      </c>
      <c r="H29" s="19">
        <v>22</v>
      </c>
      <c r="I29" s="16" t="s">
        <v>10</v>
      </c>
      <c r="J29" s="16"/>
    </row>
    <row r="30" spans="1:10" ht="15.75" x14ac:dyDescent="0.25">
      <c r="A30" s="19">
        <v>27</v>
      </c>
      <c r="B30" s="34" t="s">
        <v>93</v>
      </c>
      <c r="C30" s="35" t="s">
        <v>94</v>
      </c>
      <c r="D30" s="35" t="s">
        <v>95</v>
      </c>
      <c r="E30" s="47" t="s">
        <v>1114</v>
      </c>
      <c r="F30" s="16">
        <v>9</v>
      </c>
      <c r="G30" s="17" t="s">
        <v>297</v>
      </c>
      <c r="H30" s="19">
        <v>22</v>
      </c>
      <c r="I30" s="16" t="s">
        <v>10</v>
      </c>
      <c r="J30" s="16"/>
    </row>
    <row r="31" spans="1:10" ht="15.75" x14ac:dyDescent="0.25">
      <c r="A31" s="19">
        <v>28</v>
      </c>
      <c r="B31" s="34" t="s">
        <v>102</v>
      </c>
      <c r="C31" s="35" t="s">
        <v>103</v>
      </c>
      <c r="D31" s="35" t="s">
        <v>104</v>
      </c>
      <c r="E31" s="47" t="s">
        <v>1114</v>
      </c>
      <c r="F31" s="16">
        <v>9</v>
      </c>
      <c r="G31" s="17" t="s">
        <v>297</v>
      </c>
      <c r="H31" s="19">
        <v>22</v>
      </c>
      <c r="I31" s="16" t="s">
        <v>10</v>
      </c>
      <c r="J31" s="16"/>
    </row>
    <row r="32" spans="1:10" ht="15.75" x14ac:dyDescent="0.25">
      <c r="A32" s="19">
        <v>29</v>
      </c>
      <c r="B32" s="34" t="s">
        <v>120</v>
      </c>
      <c r="C32" s="35" t="s">
        <v>121</v>
      </c>
      <c r="D32" s="35" t="s">
        <v>122</v>
      </c>
      <c r="E32" s="47" t="s">
        <v>1114</v>
      </c>
      <c r="F32" s="16">
        <v>9</v>
      </c>
      <c r="G32" s="17" t="s">
        <v>297</v>
      </c>
      <c r="H32" s="19">
        <v>22</v>
      </c>
      <c r="I32" s="16" t="s">
        <v>10</v>
      </c>
      <c r="J32" s="16"/>
    </row>
    <row r="33" spans="1:10" ht="15.75" x14ac:dyDescent="0.25">
      <c r="A33" s="19">
        <v>30</v>
      </c>
      <c r="B33" s="34" t="s">
        <v>252</v>
      </c>
      <c r="C33" s="35" t="s">
        <v>253</v>
      </c>
      <c r="D33" s="35" t="s">
        <v>60</v>
      </c>
      <c r="E33" s="47" t="s">
        <v>1115</v>
      </c>
      <c r="F33" s="16">
        <v>9</v>
      </c>
      <c r="G33" s="17" t="s">
        <v>297</v>
      </c>
      <c r="H33" s="19">
        <v>21</v>
      </c>
      <c r="I33" s="16" t="s">
        <v>10</v>
      </c>
      <c r="J33" s="16"/>
    </row>
    <row r="34" spans="1:10" ht="15.75" x14ac:dyDescent="0.25">
      <c r="A34" s="19">
        <v>31</v>
      </c>
      <c r="B34" s="34" t="s">
        <v>113</v>
      </c>
      <c r="C34" s="35" t="s">
        <v>114</v>
      </c>
      <c r="D34" s="35" t="s">
        <v>81</v>
      </c>
      <c r="E34" s="47" t="s">
        <v>1114</v>
      </c>
      <c r="F34" s="16">
        <v>9</v>
      </c>
      <c r="G34" s="17" t="s">
        <v>297</v>
      </c>
      <c r="H34" s="19">
        <v>21</v>
      </c>
      <c r="I34" s="16" t="s">
        <v>10</v>
      </c>
      <c r="J34" s="16"/>
    </row>
    <row r="35" spans="1:10" ht="15.75" x14ac:dyDescent="0.25">
      <c r="A35" s="19">
        <v>32</v>
      </c>
      <c r="B35" s="34" t="s">
        <v>1128</v>
      </c>
      <c r="C35" s="35" t="s">
        <v>83</v>
      </c>
      <c r="D35" s="35" t="s">
        <v>365</v>
      </c>
      <c r="E35" s="47" t="s">
        <v>1121</v>
      </c>
      <c r="F35" s="16">
        <v>9</v>
      </c>
      <c r="G35" s="17" t="s">
        <v>297</v>
      </c>
      <c r="H35" s="19">
        <v>20</v>
      </c>
      <c r="I35" s="16" t="s">
        <v>10</v>
      </c>
      <c r="J35" s="16"/>
    </row>
    <row r="36" spans="1:10" ht="15.75" x14ac:dyDescent="0.25">
      <c r="A36" s="19">
        <v>33</v>
      </c>
      <c r="B36" s="34" t="s">
        <v>54</v>
      </c>
      <c r="C36" s="35" t="s">
        <v>55</v>
      </c>
      <c r="D36" s="35" t="s">
        <v>56</v>
      </c>
      <c r="E36" s="47" t="s">
        <v>1114</v>
      </c>
      <c r="F36" s="16">
        <v>9</v>
      </c>
      <c r="G36" s="17" t="s">
        <v>297</v>
      </c>
      <c r="H36" s="19">
        <v>20</v>
      </c>
      <c r="I36" s="16" t="s">
        <v>10</v>
      </c>
      <c r="J36" s="16"/>
    </row>
    <row r="37" spans="1:10" ht="15.75" x14ac:dyDescent="0.25">
      <c r="A37" s="19">
        <v>34</v>
      </c>
      <c r="B37" s="34" t="s">
        <v>115</v>
      </c>
      <c r="C37" s="35" t="s">
        <v>116</v>
      </c>
      <c r="D37" s="35" t="s">
        <v>117</v>
      </c>
      <c r="E37" s="47" t="s">
        <v>1114</v>
      </c>
      <c r="F37" s="16">
        <v>9</v>
      </c>
      <c r="G37" s="17" t="s">
        <v>297</v>
      </c>
      <c r="H37" s="19">
        <v>20</v>
      </c>
      <c r="I37" s="16" t="s">
        <v>10</v>
      </c>
      <c r="J37" s="16"/>
    </row>
    <row r="38" spans="1:10" ht="15.75" x14ac:dyDescent="0.25">
      <c r="A38" s="19">
        <v>35</v>
      </c>
      <c r="B38" s="34" t="s">
        <v>1129</v>
      </c>
      <c r="C38" s="35" t="s">
        <v>254</v>
      </c>
      <c r="D38" s="35" t="s">
        <v>196</v>
      </c>
      <c r="E38" s="47" t="s">
        <v>1115</v>
      </c>
      <c r="F38" s="16">
        <v>9</v>
      </c>
      <c r="G38" s="17" t="s">
        <v>297</v>
      </c>
      <c r="H38" s="19">
        <v>19</v>
      </c>
      <c r="I38" s="16" t="s">
        <v>10</v>
      </c>
      <c r="J38" s="16"/>
    </row>
    <row r="39" spans="1:10" ht="15.75" x14ac:dyDescent="0.25">
      <c r="A39" s="19">
        <v>36</v>
      </c>
      <c r="B39" s="34" t="s">
        <v>255</v>
      </c>
      <c r="C39" s="35" t="s">
        <v>217</v>
      </c>
      <c r="D39" s="35" t="s">
        <v>146</v>
      </c>
      <c r="E39" s="16" t="s">
        <v>1115</v>
      </c>
      <c r="F39" s="16">
        <v>9</v>
      </c>
      <c r="G39" s="17" t="s">
        <v>297</v>
      </c>
      <c r="H39" s="19">
        <v>19</v>
      </c>
      <c r="I39" s="16" t="s">
        <v>10</v>
      </c>
      <c r="J39" s="16"/>
    </row>
    <row r="40" spans="1:10" ht="15.75" x14ac:dyDescent="0.25">
      <c r="A40" s="19">
        <v>37</v>
      </c>
      <c r="B40" s="34" t="s">
        <v>1130</v>
      </c>
      <c r="C40" s="35" t="s">
        <v>331</v>
      </c>
      <c r="D40" s="35" t="s">
        <v>133</v>
      </c>
      <c r="E40" s="16" t="s">
        <v>1121</v>
      </c>
      <c r="F40" s="16">
        <v>9</v>
      </c>
      <c r="G40" s="17" t="s">
        <v>297</v>
      </c>
      <c r="H40" s="19">
        <v>19</v>
      </c>
      <c r="I40" s="16" t="s">
        <v>10</v>
      </c>
      <c r="J40" s="16"/>
    </row>
    <row r="41" spans="1:10" ht="15.75" x14ac:dyDescent="0.25">
      <c r="A41" s="19">
        <v>38</v>
      </c>
      <c r="B41" s="34" t="s">
        <v>267</v>
      </c>
      <c r="C41" s="35" t="s">
        <v>268</v>
      </c>
      <c r="D41" s="35" t="s">
        <v>226</v>
      </c>
      <c r="E41" s="16" t="s">
        <v>1115</v>
      </c>
      <c r="F41" s="16">
        <v>9</v>
      </c>
      <c r="G41" s="17" t="s">
        <v>297</v>
      </c>
      <c r="H41" s="19">
        <v>18</v>
      </c>
      <c r="I41" s="16" t="s">
        <v>10</v>
      </c>
      <c r="J41" s="16"/>
    </row>
    <row r="42" spans="1:10" ht="15.75" x14ac:dyDescent="0.25">
      <c r="A42" s="19">
        <v>39</v>
      </c>
      <c r="B42" s="34" t="s">
        <v>72</v>
      </c>
      <c r="C42" s="35" t="s">
        <v>73</v>
      </c>
      <c r="D42" s="35" t="s">
        <v>74</v>
      </c>
      <c r="E42" s="16" t="s">
        <v>1114</v>
      </c>
      <c r="F42" s="16">
        <v>9</v>
      </c>
      <c r="G42" s="17" t="s">
        <v>297</v>
      </c>
      <c r="H42" s="19">
        <v>18</v>
      </c>
      <c r="I42" s="16" t="s">
        <v>10</v>
      </c>
      <c r="J42" s="16"/>
    </row>
    <row r="43" spans="1:10" ht="15.75" x14ac:dyDescent="0.25">
      <c r="A43" s="19">
        <v>40</v>
      </c>
      <c r="B43" s="34" t="s">
        <v>105</v>
      </c>
      <c r="C43" s="35" t="s">
        <v>106</v>
      </c>
      <c r="D43" s="35" t="s">
        <v>81</v>
      </c>
      <c r="E43" s="16" t="s">
        <v>1114</v>
      </c>
      <c r="F43" s="16">
        <v>9</v>
      </c>
      <c r="G43" s="17" t="s">
        <v>297</v>
      </c>
      <c r="H43" s="19">
        <v>18</v>
      </c>
      <c r="I43" s="16" t="s">
        <v>10</v>
      </c>
      <c r="J43" s="16"/>
    </row>
    <row r="44" spans="1:10" ht="15.75" x14ac:dyDescent="0.25">
      <c r="A44" s="19">
        <v>41</v>
      </c>
      <c r="B44" s="34" t="s">
        <v>1131</v>
      </c>
      <c r="C44" s="35" t="s">
        <v>138</v>
      </c>
      <c r="D44" s="35" t="s">
        <v>90</v>
      </c>
      <c r="E44" s="16" t="s">
        <v>1115</v>
      </c>
      <c r="F44" s="16">
        <v>9</v>
      </c>
      <c r="G44" s="17" t="s">
        <v>297</v>
      </c>
      <c r="H44" s="19">
        <v>17</v>
      </c>
      <c r="I44" s="16" t="s">
        <v>10</v>
      </c>
      <c r="J44" s="16"/>
    </row>
    <row r="45" spans="1:10" ht="15.75" x14ac:dyDescent="0.25">
      <c r="A45" s="19">
        <v>42</v>
      </c>
      <c r="B45" s="34" t="s">
        <v>240</v>
      </c>
      <c r="C45" s="35" t="s">
        <v>219</v>
      </c>
      <c r="D45" s="35" t="s">
        <v>369</v>
      </c>
      <c r="E45" s="16" t="s">
        <v>1115</v>
      </c>
      <c r="F45" s="16">
        <v>9</v>
      </c>
      <c r="G45" s="17" t="s">
        <v>297</v>
      </c>
      <c r="H45" s="19">
        <v>17</v>
      </c>
      <c r="I45" s="16" t="s">
        <v>10</v>
      </c>
      <c r="J45" s="16"/>
    </row>
    <row r="46" spans="1:10" ht="15.75" x14ac:dyDescent="0.25">
      <c r="A46" s="19">
        <v>43</v>
      </c>
      <c r="B46" s="34" t="s">
        <v>1132</v>
      </c>
      <c r="C46" s="35" t="s">
        <v>127</v>
      </c>
      <c r="D46" s="35" t="s">
        <v>90</v>
      </c>
      <c r="E46" s="16" t="s">
        <v>1115</v>
      </c>
      <c r="F46" s="16">
        <v>9</v>
      </c>
      <c r="G46" s="17" t="s">
        <v>297</v>
      </c>
      <c r="H46" s="19">
        <v>16</v>
      </c>
      <c r="I46" s="16" t="s">
        <v>10</v>
      </c>
      <c r="J46" s="16"/>
    </row>
    <row r="47" spans="1:10" ht="15.75" x14ac:dyDescent="0.25">
      <c r="A47" s="19">
        <v>44</v>
      </c>
      <c r="B47" s="34" t="s">
        <v>1133</v>
      </c>
      <c r="C47" s="35" t="s">
        <v>185</v>
      </c>
      <c r="D47" s="35" t="s">
        <v>286</v>
      </c>
      <c r="E47" s="16" t="s">
        <v>1124</v>
      </c>
      <c r="F47" s="16">
        <v>9</v>
      </c>
      <c r="G47" s="17" t="s">
        <v>297</v>
      </c>
      <c r="H47" s="19">
        <v>16</v>
      </c>
      <c r="I47" s="16" t="s">
        <v>10</v>
      </c>
      <c r="J47" s="16"/>
    </row>
    <row r="48" spans="1:10" ht="15.75" x14ac:dyDescent="0.25">
      <c r="A48" s="19">
        <v>45</v>
      </c>
      <c r="B48" s="34" t="s">
        <v>1134</v>
      </c>
      <c r="C48" s="35" t="s">
        <v>189</v>
      </c>
      <c r="D48" s="35" t="s">
        <v>133</v>
      </c>
      <c r="E48" s="16" t="s">
        <v>1124</v>
      </c>
      <c r="F48" s="16">
        <v>9</v>
      </c>
      <c r="G48" s="17" t="s">
        <v>297</v>
      </c>
      <c r="H48" s="19">
        <v>15</v>
      </c>
      <c r="I48" s="16" t="s">
        <v>10</v>
      </c>
      <c r="J48" s="16"/>
    </row>
    <row r="49" spans="1:10" ht="15.75" x14ac:dyDescent="0.25">
      <c r="A49" s="19">
        <v>46</v>
      </c>
      <c r="B49" s="34" t="s">
        <v>1135</v>
      </c>
      <c r="C49" s="35" t="s">
        <v>682</v>
      </c>
      <c r="D49" s="35" t="s">
        <v>79</v>
      </c>
      <c r="E49" s="16" t="s">
        <v>1124</v>
      </c>
      <c r="F49" s="16">
        <v>9</v>
      </c>
      <c r="G49" s="17" t="s">
        <v>297</v>
      </c>
      <c r="H49" s="19">
        <v>15</v>
      </c>
      <c r="I49" s="16" t="s">
        <v>10</v>
      </c>
      <c r="J49" s="16"/>
    </row>
    <row r="50" spans="1:10" ht="15.75" x14ac:dyDescent="0.25">
      <c r="A50" s="19">
        <v>47</v>
      </c>
      <c r="B50" s="34" t="s">
        <v>1136</v>
      </c>
      <c r="C50" s="35" t="s">
        <v>1137</v>
      </c>
      <c r="D50" s="35" t="s">
        <v>1138</v>
      </c>
      <c r="E50" s="16" t="s">
        <v>1139</v>
      </c>
      <c r="F50" s="16">
        <v>9</v>
      </c>
      <c r="G50" s="17" t="s">
        <v>297</v>
      </c>
      <c r="H50" s="19">
        <v>15</v>
      </c>
      <c r="I50" s="16" t="s">
        <v>10</v>
      </c>
      <c r="J50" s="16"/>
    </row>
    <row r="51" spans="1:10" ht="15.75" x14ac:dyDescent="0.25">
      <c r="A51" s="19">
        <v>48</v>
      </c>
      <c r="B51" s="34" t="s">
        <v>270</v>
      </c>
      <c r="C51" s="35" t="s">
        <v>271</v>
      </c>
      <c r="D51" s="35" t="s">
        <v>64</v>
      </c>
      <c r="E51" s="16" t="s">
        <v>1115</v>
      </c>
      <c r="F51" s="16">
        <v>9</v>
      </c>
      <c r="G51" s="17" t="s">
        <v>297</v>
      </c>
      <c r="H51" s="19">
        <v>14</v>
      </c>
      <c r="I51" s="16" t="s">
        <v>10</v>
      </c>
      <c r="J51" s="16"/>
    </row>
    <row r="52" spans="1:10" ht="15.75" x14ac:dyDescent="0.25">
      <c r="A52" s="19">
        <v>49</v>
      </c>
      <c r="B52" s="34" t="s">
        <v>123</v>
      </c>
      <c r="C52" s="35" t="s">
        <v>124</v>
      </c>
      <c r="D52" s="35" t="s">
        <v>79</v>
      </c>
      <c r="E52" s="16" t="s">
        <v>1114</v>
      </c>
      <c r="F52" s="16">
        <v>9</v>
      </c>
      <c r="G52" s="17" t="s">
        <v>297</v>
      </c>
      <c r="H52" s="19">
        <v>14</v>
      </c>
      <c r="I52" s="16" t="s">
        <v>10</v>
      </c>
      <c r="J52" s="16"/>
    </row>
    <row r="53" spans="1:10" ht="15.75" x14ac:dyDescent="0.25">
      <c r="A53" s="19">
        <v>50</v>
      </c>
      <c r="B53" s="34" t="s">
        <v>241</v>
      </c>
      <c r="C53" s="35" t="s">
        <v>242</v>
      </c>
      <c r="D53" s="35" t="s">
        <v>155</v>
      </c>
      <c r="E53" s="16" t="s">
        <v>1115</v>
      </c>
      <c r="F53" s="16">
        <v>9</v>
      </c>
      <c r="G53" s="17" t="s">
        <v>297</v>
      </c>
      <c r="H53" s="19">
        <v>13</v>
      </c>
      <c r="I53" s="16" t="s">
        <v>10</v>
      </c>
      <c r="J53" s="16"/>
    </row>
    <row r="54" spans="1:10" ht="15.75" x14ac:dyDescent="0.25">
      <c r="A54" s="19">
        <v>51</v>
      </c>
      <c r="B54" s="34" t="s">
        <v>291</v>
      </c>
      <c r="C54" s="35" t="s">
        <v>217</v>
      </c>
      <c r="D54" s="35" t="s">
        <v>146</v>
      </c>
      <c r="E54" s="48" t="s">
        <v>1140</v>
      </c>
      <c r="F54" s="16">
        <v>9</v>
      </c>
      <c r="G54" s="17" t="s">
        <v>297</v>
      </c>
      <c r="H54" s="19">
        <v>13</v>
      </c>
      <c r="I54" s="16" t="s">
        <v>10</v>
      </c>
      <c r="J54" s="16"/>
    </row>
    <row r="55" spans="1:10" ht="15.75" x14ac:dyDescent="0.25">
      <c r="A55" s="19">
        <v>52</v>
      </c>
      <c r="B55" s="34" t="s">
        <v>283</v>
      </c>
      <c r="C55" s="35" t="s">
        <v>217</v>
      </c>
      <c r="D55" s="35" t="s">
        <v>236</v>
      </c>
      <c r="E55" s="48" t="s">
        <v>1140</v>
      </c>
      <c r="F55" s="16">
        <v>9</v>
      </c>
      <c r="G55" s="17" t="s">
        <v>297</v>
      </c>
      <c r="H55" s="19">
        <v>13</v>
      </c>
      <c r="I55" s="16" t="s">
        <v>10</v>
      </c>
      <c r="J55" s="16"/>
    </row>
    <row r="56" spans="1:10" ht="15.75" x14ac:dyDescent="0.25">
      <c r="A56" s="19">
        <v>53</v>
      </c>
      <c r="B56" s="34" t="s">
        <v>1141</v>
      </c>
      <c r="C56" s="35" t="s">
        <v>215</v>
      </c>
      <c r="D56" s="35" t="s">
        <v>142</v>
      </c>
      <c r="E56" s="16" t="s">
        <v>1124</v>
      </c>
      <c r="F56" s="16">
        <v>9</v>
      </c>
      <c r="G56" s="17" t="s">
        <v>297</v>
      </c>
      <c r="H56" s="19">
        <v>13</v>
      </c>
      <c r="I56" s="16" t="s">
        <v>10</v>
      </c>
      <c r="J56" s="16"/>
    </row>
    <row r="57" spans="1:10" ht="15.75" x14ac:dyDescent="0.25">
      <c r="A57" s="19">
        <v>54</v>
      </c>
      <c r="B57" s="34" t="s">
        <v>1142</v>
      </c>
      <c r="C57" s="35" t="s">
        <v>141</v>
      </c>
      <c r="D57" s="35" t="s">
        <v>163</v>
      </c>
      <c r="E57" s="16" t="s">
        <v>1139</v>
      </c>
      <c r="F57" s="16">
        <v>9</v>
      </c>
      <c r="G57" s="17" t="s">
        <v>297</v>
      </c>
      <c r="H57" s="19">
        <v>13</v>
      </c>
      <c r="I57" s="16" t="s">
        <v>10</v>
      </c>
      <c r="J57" s="16"/>
    </row>
    <row r="58" spans="1:10" ht="15.75" x14ac:dyDescent="0.25">
      <c r="A58" s="19">
        <v>55</v>
      </c>
      <c r="B58" s="34" t="s">
        <v>99</v>
      </c>
      <c r="C58" s="35" t="s">
        <v>100</v>
      </c>
      <c r="D58" s="35" t="s">
        <v>101</v>
      </c>
      <c r="E58" s="16" t="s">
        <v>1114</v>
      </c>
      <c r="F58" s="16">
        <v>9</v>
      </c>
      <c r="G58" s="17" t="s">
        <v>297</v>
      </c>
      <c r="H58" s="19">
        <v>13</v>
      </c>
      <c r="I58" s="16" t="s">
        <v>10</v>
      </c>
      <c r="J58" s="16"/>
    </row>
    <row r="59" spans="1:10" ht="15.75" x14ac:dyDescent="0.25">
      <c r="A59" s="19">
        <v>56</v>
      </c>
      <c r="B59" s="34" t="s">
        <v>243</v>
      </c>
      <c r="C59" s="35" t="s">
        <v>244</v>
      </c>
      <c r="D59" s="35" t="s">
        <v>79</v>
      </c>
      <c r="E59" s="16" t="s">
        <v>1115</v>
      </c>
      <c r="F59" s="16">
        <v>9</v>
      </c>
      <c r="G59" s="17" t="s">
        <v>297</v>
      </c>
      <c r="H59" s="19">
        <v>12</v>
      </c>
      <c r="I59" s="16" t="s">
        <v>10</v>
      </c>
      <c r="J59" s="16"/>
    </row>
    <row r="60" spans="1:10" ht="15.75" x14ac:dyDescent="0.25">
      <c r="A60" s="19">
        <v>57</v>
      </c>
      <c r="B60" s="34" t="s">
        <v>1143</v>
      </c>
      <c r="C60" s="35" t="s">
        <v>254</v>
      </c>
      <c r="D60" s="35" t="s">
        <v>1144</v>
      </c>
      <c r="E60" s="16" t="s">
        <v>1124</v>
      </c>
      <c r="F60" s="16">
        <v>9</v>
      </c>
      <c r="G60" s="17" t="s">
        <v>297</v>
      </c>
      <c r="H60" s="19">
        <v>12</v>
      </c>
      <c r="I60" s="16" t="s">
        <v>10</v>
      </c>
      <c r="J60" s="16"/>
    </row>
    <row r="61" spans="1:10" ht="15.75" x14ac:dyDescent="0.25">
      <c r="A61" s="19">
        <v>58</v>
      </c>
      <c r="B61" s="34" t="s">
        <v>1145</v>
      </c>
      <c r="C61" s="35" t="s">
        <v>92</v>
      </c>
      <c r="D61" s="35" t="s">
        <v>176</v>
      </c>
      <c r="E61" s="16" t="s">
        <v>1121</v>
      </c>
      <c r="F61" s="16">
        <v>9</v>
      </c>
      <c r="G61" s="17" t="s">
        <v>297</v>
      </c>
      <c r="H61" s="19">
        <v>12</v>
      </c>
      <c r="I61" s="16" t="s">
        <v>10</v>
      </c>
      <c r="J61" s="16"/>
    </row>
    <row r="62" spans="1:10" ht="15.75" x14ac:dyDescent="0.25">
      <c r="A62" s="19">
        <v>59</v>
      </c>
      <c r="B62" s="34" t="s">
        <v>292</v>
      </c>
      <c r="C62" s="35" t="s">
        <v>293</v>
      </c>
      <c r="D62" s="35" t="s">
        <v>294</v>
      </c>
      <c r="E62" s="48" t="s">
        <v>1140</v>
      </c>
      <c r="F62" s="16">
        <v>9</v>
      </c>
      <c r="G62" s="17" t="s">
        <v>297</v>
      </c>
      <c r="H62" s="19">
        <v>11</v>
      </c>
      <c r="I62" s="16" t="s">
        <v>10</v>
      </c>
      <c r="J62" s="16"/>
    </row>
    <row r="63" spans="1:10" ht="15.75" x14ac:dyDescent="0.25">
      <c r="A63" s="19">
        <v>60</v>
      </c>
      <c r="B63" s="34" t="s">
        <v>276</v>
      </c>
      <c r="C63" s="35" t="s">
        <v>277</v>
      </c>
      <c r="D63" s="35" t="s">
        <v>278</v>
      </c>
      <c r="E63" s="48" t="s">
        <v>1140</v>
      </c>
      <c r="F63" s="16">
        <v>9</v>
      </c>
      <c r="G63" s="17" t="s">
        <v>297</v>
      </c>
      <c r="H63" s="19">
        <v>11</v>
      </c>
      <c r="I63" s="16" t="s">
        <v>10</v>
      </c>
      <c r="J63" s="16"/>
    </row>
    <row r="64" spans="1:10" ht="15.75" x14ac:dyDescent="0.25">
      <c r="A64" s="19">
        <v>61</v>
      </c>
      <c r="B64" s="34" t="s">
        <v>285</v>
      </c>
      <c r="C64" s="35" t="s">
        <v>182</v>
      </c>
      <c r="D64" s="35" t="s">
        <v>286</v>
      </c>
      <c r="E64" s="48" t="s">
        <v>1140</v>
      </c>
      <c r="F64" s="16">
        <v>9</v>
      </c>
      <c r="G64" s="17" t="s">
        <v>297</v>
      </c>
      <c r="H64" s="19">
        <v>11</v>
      </c>
      <c r="I64" s="16" t="s">
        <v>10</v>
      </c>
      <c r="J64" s="16"/>
    </row>
    <row r="65" spans="1:10" ht="15.75" x14ac:dyDescent="0.25">
      <c r="A65" s="19">
        <v>62</v>
      </c>
      <c r="B65" s="34" t="s">
        <v>1146</v>
      </c>
      <c r="C65" s="35" t="s">
        <v>75</v>
      </c>
      <c r="D65" s="35" t="s">
        <v>64</v>
      </c>
      <c r="E65" s="48" t="s">
        <v>1140</v>
      </c>
      <c r="F65" s="16">
        <v>9</v>
      </c>
      <c r="G65" s="17" t="s">
        <v>297</v>
      </c>
      <c r="H65" s="19">
        <v>11</v>
      </c>
      <c r="I65" s="16" t="s">
        <v>10</v>
      </c>
      <c r="J65" s="16"/>
    </row>
    <row r="66" spans="1:10" ht="15.75" x14ac:dyDescent="0.25">
      <c r="A66" s="19">
        <v>63</v>
      </c>
      <c r="B66" s="34" t="s">
        <v>1147</v>
      </c>
      <c r="C66" s="35" t="s">
        <v>61</v>
      </c>
      <c r="D66" s="35" t="s">
        <v>247</v>
      </c>
      <c r="E66" s="16" t="s">
        <v>1124</v>
      </c>
      <c r="F66" s="16">
        <v>9</v>
      </c>
      <c r="G66" s="17" t="s">
        <v>297</v>
      </c>
      <c r="H66" s="19">
        <v>11</v>
      </c>
      <c r="I66" s="16" t="s">
        <v>10</v>
      </c>
      <c r="J66" s="16"/>
    </row>
    <row r="67" spans="1:10" ht="15.75" x14ac:dyDescent="0.25">
      <c r="A67" s="19">
        <v>64</v>
      </c>
      <c r="B67" s="34" t="s">
        <v>1148</v>
      </c>
      <c r="C67" s="35" t="s">
        <v>124</v>
      </c>
      <c r="D67" s="35" t="s">
        <v>64</v>
      </c>
      <c r="E67" s="16" t="s">
        <v>1124</v>
      </c>
      <c r="F67" s="16">
        <v>9</v>
      </c>
      <c r="G67" s="17" t="s">
        <v>297</v>
      </c>
      <c r="H67" s="19">
        <v>11</v>
      </c>
      <c r="I67" s="16" t="s">
        <v>10</v>
      </c>
      <c r="J67" s="16"/>
    </row>
    <row r="68" spans="1:10" ht="15.75" x14ac:dyDescent="0.25">
      <c r="A68" s="19">
        <v>65</v>
      </c>
      <c r="B68" s="34" t="s">
        <v>1149</v>
      </c>
      <c r="C68" s="35" t="s">
        <v>63</v>
      </c>
      <c r="D68" s="35" t="s">
        <v>260</v>
      </c>
      <c r="E68" s="16" t="s">
        <v>1124</v>
      </c>
      <c r="F68" s="16">
        <v>9</v>
      </c>
      <c r="G68" s="17" t="s">
        <v>297</v>
      </c>
      <c r="H68" s="19">
        <v>11</v>
      </c>
      <c r="I68" s="16" t="s">
        <v>10</v>
      </c>
      <c r="J68" s="16"/>
    </row>
    <row r="69" spans="1:10" ht="15.75" x14ac:dyDescent="0.25">
      <c r="A69" s="19">
        <v>66</v>
      </c>
      <c r="B69" s="34" t="s">
        <v>1150</v>
      </c>
      <c r="C69" s="35" t="s">
        <v>145</v>
      </c>
      <c r="D69" s="35" t="s">
        <v>176</v>
      </c>
      <c r="E69" s="16" t="s">
        <v>1139</v>
      </c>
      <c r="F69" s="16">
        <v>9</v>
      </c>
      <c r="G69" s="17" t="s">
        <v>297</v>
      </c>
      <c r="H69" s="19">
        <v>11</v>
      </c>
      <c r="I69" s="16" t="s">
        <v>10</v>
      </c>
      <c r="J69" s="16"/>
    </row>
    <row r="70" spans="1:10" ht="15.75" x14ac:dyDescent="0.25">
      <c r="A70" s="19">
        <v>67</v>
      </c>
      <c r="B70" s="34" t="s">
        <v>1151</v>
      </c>
      <c r="C70" s="35" t="s">
        <v>922</v>
      </c>
      <c r="D70" s="35" t="s">
        <v>369</v>
      </c>
      <c r="E70" s="16" t="s">
        <v>1139</v>
      </c>
      <c r="F70" s="16">
        <v>9</v>
      </c>
      <c r="G70" s="17" t="s">
        <v>297</v>
      </c>
      <c r="H70" s="19">
        <v>11</v>
      </c>
      <c r="I70" s="16" t="s">
        <v>10</v>
      </c>
      <c r="J70" s="16"/>
    </row>
    <row r="71" spans="1:10" ht="15.75" x14ac:dyDescent="0.25">
      <c r="A71" s="19">
        <v>68</v>
      </c>
      <c r="B71" s="34" t="s">
        <v>1152</v>
      </c>
      <c r="C71" s="35" t="s">
        <v>145</v>
      </c>
      <c r="D71" s="35" t="s">
        <v>282</v>
      </c>
      <c r="E71" s="16" t="s">
        <v>1139</v>
      </c>
      <c r="F71" s="16">
        <v>9</v>
      </c>
      <c r="G71" s="17" t="s">
        <v>297</v>
      </c>
      <c r="H71" s="19">
        <v>11</v>
      </c>
      <c r="I71" s="16" t="s">
        <v>10</v>
      </c>
      <c r="J71" s="16"/>
    </row>
    <row r="72" spans="1:10" ht="15.75" x14ac:dyDescent="0.25">
      <c r="A72" s="19">
        <v>69</v>
      </c>
      <c r="B72" s="34" t="s">
        <v>80</v>
      </c>
      <c r="C72" s="35" t="s">
        <v>63</v>
      </c>
      <c r="D72" s="35" t="s">
        <v>81</v>
      </c>
      <c r="E72" s="16" t="s">
        <v>1114</v>
      </c>
      <c r="F72" s="16">
        <v>9</v>
      </c>
      <c r="G72" s="17" t="s">
        <v>297</v>
      </c>
      <c r="H72" s="19">
        <v>11</v>
      </c>
      <c r="I72" s="16" t="s">
        <v>10</v>
      </c>
      <c r="J72" s="16"/>
    </row>
    <row r="73" spans="1:10" ht="15.75" x14ac:dyDescent="0.25">
      <c r="A73" s="19">
        <v>70</v>
      </c>
      <c r="B73" s="34" t="s">
        <v>1153</v>
      </c>
      <c r="C73" s="35" t="s">
        <v>119</v>
      </c>
      <c r="D73" s="35" t="s">
        <v>64</v>
      </c>
      <c r="E73" s="16" t="s">
        <v>1121</v>
      </c>
      <c r="F73" s="16">
        <v>9</v>
      </c>
      <c r="G73" s="17" t="s">
        <v>297</v>
      </c>
      <c r="H73" s="19">
        <v>10</v>
      </c>
      <c r="I73" s="16" t="s">
        <v>10</v>
      </c>
      <c r="J73" s="16"/>
    </row>
    <row r="74" spans="1:10" ht="15.75" x14ac:dyDescent="0.25">
      <c r="A74" s="19">
        <v>71</v>
      </c>
      <c r="B74" s="34" t="s">
        <v>826</v>
      </c>
      <c r="C74" s="35" t="s">
        <v>75</v>
      </c>
      <c r="D74" s="35" t="s">
        <v>827</v>
      </c>
      <c r="E74" s="16" t="s">
        <v>1139</v>
      </c>
      <c r="F74" s="16">
        <v>9</v>
      </c>
      <c r="G74" s="17" t="s">
        <v>297</v>
      </c>
      <c r="H74" s="19">
        <v>10</v>
      </c>
      <c r="I74" s="16" t="s">
        <v>10</v>
      </c>
      <c r="J74" s="16"/>
    </row>
    <row r="75" spans="1:10" ht="15.75" x14ac:dyDescent="0.25">
      <c r="A75" s="19">
        <v>72</v>
      </c>
      <c r="B75" s="34" t="s">
        <v>249</v>
      </c>
      <c r="C75" s="35" t="s">
        <v>162</v>
      </c>
      <c r="D75" s="35" t="s">
        <v>76</v>
      </c>
      <c r="E75" s="16" t="s">
        <v>1115</v>
      </c>
      <c r="F75" s="16">
        <v>9</v>
      </c>
      <c r="G75" s="17" t="s">
        <v>297</v>
      </c>
      <c r="H75" s="19">
        <v>9</v>
      </c>
      <c r="I75" s="16" t="s">
        <v>10</v>
      </c>
      <c r="J75" s="16"/>
    </row>
    <row r="76" spans="1:10" ht="15.75" x14ac:dyDescent="0.25">
      <c r="A76" s="19">
        <v>73</v>
      </c>
      <c r="B76" s="34" t="s">
        <v>287</v>
      </c>
      <c r="C76" s="35" t="s">
        <v>179</v>
      </c>
      <c r="D76" s="35" t="s">
        <v>196</v>
      </c>
      <c r="E76" s="48" t="s">
        <v>1140</v>
      </c>
      <c r="F76" s="16">
        <v>9</v>
      </c>
      <c r="G76" s="17" t="s">
        <v>297</v>
      </c>
      <c r="H76" s="19">
        <v>9</v>
      </c>
      <c r="I76" s="16" t="s">
        <v>10</v>
      </c>
      <c r="J76" s="16"/>
    </row>
    <row r="77" spans="1:10" ht="15.75" x14ac:dyDescent="0.25">
      <c r="A77" s="19">
        <v>74</v>
      </c>
      <c r="B77" s="34" t="s">
        <v>1154</v>
      </c>
      <c r="C77" s="35" t="s">
        <v>148</v>
      </c>
      <c r="D77" s="35" t="s">
        <v>176</v>
      </c>
      <c r="E77" s="16" t="s">
        <v>1124</v>
      </c>
      <c r="F77" s="16">
        <v>9</v>
      </c>
      <c r="G77" s="17" t="s">
        <v>297</v>
      </c>
      <c r="H77" s="19">
        <v>9</v>
      </c>
      <c r="I77" s="16" t="s">
        <v>10</v>
      </c>
      <c r="J77" s="16"/>
    </row>
    <row r="78" spans="1:10" ht="15.75" x14ac:dyDescent="0.25">
      <c r="A78" s="19">
        <v>75</v>
      </c>
      <c r="B78" s="34" t="s">
        <v>1155</v>
      </c>
      <c r="C78" s="35" t="s">
        <v>1156</v>
      </c>
      <c r="D78" s="35" t="s">
        <v>345</v>
      </c>
      <c r="E78" s="16" t="s">
        <v>1124</v>
      </c>
      <c r="F78" s="16">
        <v>9</v>
      </c>
      <c r="G78" s="17" t="s">
        <v>297</v>
      </c>
      <c r="H78" s="19">
        <v>9</v>
      </c>
      <c r="I78" s="16" t="s">
        <v>10</v>
      </c>
      <c r="J78" s="16"/>
    </row>
    <row r="79" spans="1:10" ht="15.75" x14ac:dyDescent="0.25">
      <c r="A79" s="19">
        <v>76</v>
      </c>
      <c r="B79" s="34" t="s">
        <v>264</v>
      </c>
      <c r="C79" s="35" t="s">
        <v>145</v>
      </c>
      <c r="D79" s="35" t="s">
        <v>265</v>
      </c>
      <c r="E79" s="16" t="s">
        <v>1115</v>
      </c>
      <c r="F79" s="16">
        <v>9</v>
      </c>
      <c r="G79" s="17" t="s">
        <v>297</v>
      </c>
      <c r="H79" s="19">
        <v>8</v>
      </c>
      <c r="I79" s="16" t="s">
        <v>10</v>
      </c>
      <c r="J79" s="16"/>
    </row>
    <row r="80" spans="1:10" ht="15.75" x14ac:dyDescent="0.25">
      <c r="A80" s="19">
        <v>77</v>
      </c>
      <c r="B80" s="34" t="s">
        <v>1157</v>
      </c>
      <c r="C80" s="35" t="s">
        <v>254</v>
      </c>
      <c r="D80" s="35" t="s">
        <v>122</v>
      </c>
      <c r="E80" s="16" t="s">
        <v>1124</v>
      </c>
      <c r="F80" s="16">
        <v>9</v>
      </c>
      <c r="G80" s="17" t="s">
        <v>297</v>
      </c>
      <c r="H80" s="19">
        <v>8</v>
      </c>
      <c r="I80" s="16" t="s">
        <v>10</v>
      </c>
      <c r="J80" s="16"/>
    </row>
    <row r="81" spans="1:10" ht="15.75" x14ac:dyDescent="0.25">
      <c r="A81" s="19">
        <v>78</v>
      </c>
      <c r="B81" s="34" t="s">
        <v>1158</v>
      </c>
      <c r="C81" s="35" t="s">
        <v>801</v>
      </c>
      <c r="D81" s="35" t="s">
        <v>79</v>
      </c>
      <c r="E81" s="16" t="s">
        <v>1121</v>
      </c>
      <c r="F81" s="16">
        <v>9</v>
      </c>
      <c r="G81" s="17" t="s">
        <v>297</v>
      </c>
      <c r="H81" s="19">
        <v>8</v>
      </c>
      <c r="I81" s="16" t="s">
        <v>10</v>
      </c>
      <c r="J81" s="16"/>
    </row>
    <row r="82" spans="1:10" ht="15.75" x14ac:dyDescent="0.25">
      <c r="A82" s="19">
        <v>79</v>
      </c>
      <c r="B82" s="34" t="s">
        <v>1159</v>
      </c>
      <c r="C82" s="35" t="s">
        <v>182</v>
      </c>
      <c r="D82" s="35" t="s">
        <v>176</v>
      </c>
      <c r="E82" s="16" t="s">
        <v>1121</v>
      </c>
      <c r="F82" s="16">
        <v>9</v>
      </c>
      <c r="G82" s="17" t="s">
        <v>297</v>
      </c>
      <c r="H82" s="19">
        <v>8</v>
      </c>
      <c r="I82" s="16" t="s">
        <v>10</v>
      </c>
      <c r="J82" s="16"/>
    </row>
    <row r="83" spans="1:10" ht="15.75" x14ac:dyDescent="0.25">
      <c r="A83" s="19">
        <v>80</v>
      </c>
      <c r="B83" s="34" t="s">
        <v>1160</v>
      </c>
      <c r="C83" s="35" t="s">
        <v>145</v>
      </c>
      <c r="D83" s="35" t="s">
        <v>133</v>
      </c>
      <c r="E83" s="16" t="s">
        <v>1121</v>
      </c>
      <c r="F83" s="16">
        <v>9</v>
      </c>
      <c r="G83" s="17" t="s">
        <v>297</v>
      </c>
      <c r="H83" s="19">
        <v>8</v>
      </c>
      <c r="I83" s="16" t="s">
        <v>10</v>
      </c>
      <c r="J83" s="16"/>
    </row>
    <row r="84" spans="1:10" ht="15.75" x14ac:dyDescent="0.25">
      <c r="A84" s="19">
        <v>81</v>
      </c>
      <c r="B84" s="30" t="s">
        <v>1161</v>
      </c>
      <c r="C84" s="31" t="s">
        <v>228</v>
      </c>
      <c r="D84" s="31" t="s">
        <v>201</v>
      </c>
      <c r="E84" s="16" t="s">
        <v>1121</v>
      </c>
      <c r="F84" s="16">
        <v>9</v>
      </c>
      <c r="G84" s="17" t="s">
        <v>297</v>
      </c>
      <c r="H84" s="19">
        <v>8</v>
      </c>
      <c r="I84" s="16" t="s">
        <v>10</v>
      </c>
      <c r="J84" s="16"/>
    </row>
    <row r="85" spans="1:10" ht="15.75" x14ac:dyDescent="0.25">
      <c r="A85" s="19">
        <v>82</v>
      </c>
      <c r="B85" s="34" t="s">
        <v>1162</v>
      </c>
      <c r="C85" s="35" t="s">
        <v>138</v>
      </c>
      <c r="D85" s="35" t="s">
        <v>201</v>
      </c>
      <c r="E85" s="16" t="s">
        <v>1121</v>
      </c>
      <c r="F85" s="16">
        <v>9</v>
      </c>
      <c r="G85" s="17" t="s">
        <v>297</v>
      </c>
      <c r="H85" s="19">
        <v>8</v>
      </c>
      <c r="I85" s="16" t="s">
        <v>10</v>
      </c>
      <c r="J85" s="16"/>
    </row>
    <row r="86" spans="1:10" ht="15.75" x14ac:dyDescent="0.25">
      <c r="A86" s="19">
        <v>83</v>
      </c>
      <c r="B86" s="34" t="s">
        <v>1163</v>
      </c>
      <c r="C86" s="35" t="s">
        <v>254</v>
      </c>
      <c r="D86" s="35" t="s">
        <v>282</v>
      </c>
      <c r="E86" s="16" t="s">
        <v>1121</v>
      </c>
      <c r="F86" s="16">
        <v>9</v>
      </c>
      <c r="G86" s="17" t="s">
        <v>297</v>
      </c>
      <c r="H86" s="19">
        <v>8</v>
      </c>
      <c r="I86" s="16" t="s">
        <v>10</v>
      </c>
      <c r="J86" s="16"/>
    </row>
    <row r="87" spans="1:10" ht="15.75" x14ac:dyDescent="0.25">
      <c r="A87" s="19">
        <v>84</v>
      </c>
      <c r="B87" s="34" t="s">
        <v>207</v>
      </c>
      <c r="C87" s="35" t="s">
        <v>430</v>
      </c>
      <c r="D87" s="35" t="s">
        <v>196</v>
      </c>
      <c r="E87" s="16" t="s">
        <v>1124</v>
      </c>
      <c r="F87" s="16">
        <v>9</v>
      </c>
      <c r="G87" s="17" t="s">
        <v>297</v>
      </c>
      <c r="H87" s="19">
        <v>7</v>
      </c>
      <c r="I87" s="16" t="s">
        <v>10</v>
      </c>
      <c r="J87" s="16"/>
    </row>
    <row r="88" spans="1:10" ht="15.75" x14ac:dyDescent="0.25">
      <c r="A88" s="19">
        <v>85</v>
      </c>
      <c r="B88" s="34" t="s">
        <v>1164</v>
      </c>
      <c r="C88" s="35" t="s">
        <v>221</v>
      </c>
      <c r="D88" s="35" t="s">
        <v>176</v>
      </c>
      <c r="E88" s="16" t="s">
        <v>1124</v>
      </c>
      <c r="F88" s="16">
        <v>9</v>
      </c>
      <c r="G88" s="17" t="s">
        <v>297</v>
      </c>
      <c r="H88" s="19">
        <v>7</v>
      </c>
      <c r="I88" s="16" t="s">
        <v>10</v>
      </c>
      <c r="J88" s="16"/>
    </row>
    <row r="89" spans="1:10" ht="15.75" x14ac:dyDescent="0.25">
      <c r="A89" s="19">
        <v>86</v>
      </c>
      <c r="B89" s="34" t="s">
        <v>289</v>
      </c>
      <c r="C89" s="35" t="s">
        <v>290</v>
      </c>
      <c r="D89" s="35" t="s">
        <v>1165</v>
      </c>
      <c r="E89" s="48" t="s">
        <v>1140</v>
      </c>
      <c r="F89" s="16">
        <v>9</v>
      </c>
      <c r="G89" s="17" t="s">
        <v>297</v>
      </c>
      <c r="H89" s="19">
        <v>6</v>
      </c>
      <c r="I89" s="16" t="s">
        <v>10</v>
      </c>
      <c r="J89" s="16"/>
    </row>
    <row r="90" spans="1:10" ht="15.75" x14ac:dyDescent="0.25">
      <c r="A90" s="19">
        <v>87</v>
      </c>
      <c r="B90" s="34" t="s">
        <v>288</v>
      </c>
      <c r="C90" s="35" t="s">
        <v>189</v>
      </c>
      <c r="D90" s="35" t="s">
        <v>160</v>
      </c>
      <c r="E90" s="48" t="s">
        <v>1140</v>
      </c>
      <c r="F90" s="16">
        <v>9</v>
      </c>
      <c r="G90" s="17" t="s">
        <v>297</v>
      </c>
      <c r="H90" s="19">
        <v>6</v>
      </c>
      <c r="I90" s="16" t="s">
        <v>10</v>
      </c>
      <c r="J90" s="16"/>
    </row>
    <row r="91" spans="1:10" ht="15.75" x14ac:dyDescent="0.25">
      <c r="A91" s="19">
        <v>88</v>
      </c>
      <c r="B91" s="34" t="s">
        <v>1166</v>
      </c>
      <c r="C91" s="35" t="s">
        <v>127</v>
      </c>
      <c r="D91" s="35" t="s">
        <v>133</v>
      </c>
      <c r="E91" s="16" t="s">
        <v>1124</v>
      </c>
      <c r="F91" s="16">
        <v>9</v>
      </c>
      <c r="G91" s="17" t="s">
        <v>297</v>
      </c>
      <c r="H91" s="19">
        <v>6</v>
      </c>
      <c r="I91" s="16" t="s">
        <v>10</v>
      </c>
      <c r="J91" s="16"/>
    </row>
    <row r="92" spans="1:10" ht="15.75" x14ac:dyDescent="0.25">
      <c r="A92" s="19">
        <v>89</v>
      </c>
      <c r="B92" s="34" t="s">
        <v>1167</v>
      </c>
      <c r="C92" s="35" t="s">
        <v>284</v>
      </c>
      <c r="D92" s="35" t="s">
        <v>90</v>
      </c>
      <c r="E92" s="16" t="s">
        <v>1124</v>
      </c>
      <c r="F92" s="16">
        <v>9</v>
      </c>
      <c r="G92" s="17" t="s">
        <v>297</v>
      </c>
      <c r="H92" s="19">
        <v>6</v>
      </c>
      <c r="I92" s="16" t="s">
        <v>10</v>
      </c>
      <c r="J92" s="16"/>
    </row>
    <row r="93" spans="1:10" ht="15.75" x14ac:dyDescent="0.25">
      <c r="A93" s="19">
        <v>90</v>
      </c>
      <c r="B93" s="34" t="s">
        <v>1168</v>
      </c>
      <c r="C93" s="35" t="s">
        <v>813</v>
      </c>
      <c r="D93" s="35" t="s">
        <v>143</v>
      </c>
      <c r="E93" s="16" t="s">
        <v>1121</v>
      </c>
      <c r="F93" s="16">
        <v>9</v>
      </c>
      <c r="G93" s="17" t="s">
        <v>297</v>
      </c>
      <c r="H93" s="19">
        <v>6</v>
      </c>
      <c r="I93" s="16" t="s">
        <v>10</v>
      </c>
      <c r="J93" s="16"/>
    </row>
    <row r="94" spans="1:10" ht="15.75" x14ac:dyDescent="0.25">
      <c r="A94" s="19">
        <v>91</v>
      </c>
      <c r="B94" s="34" t="s">
        <v>1169</v>
      </c>
      <c r="C94" s="35" t="s">
        <v>813</v>
      </c>
      <c r="D94" s="35" t="s">
        <v>143</v>
      </c>
      <c r="E94" s="16" t="s">
        <v>1121</v>
      </c>
      <c r="F94" s="16">
        <v>9</v>
      </c>
      <c r="G94" s="17" t="s">
        <v>297</v>
      </c>
      <c r="H94" s="19">
        <v>6</v>
      </c>
      <c r="I94" s="16" t="s">
        <v>10</v>
      </c>
      <c r="J94" s="16"/>
    </row>
    <row r="95" spans="1:10" ht="15.75" x14ac:dyDescent="0.25">
      <c r="A95" s="19">
        <v>92</v>
      </c>
      <c r="B95" s="34" t="s">
        <v>951</v>
      </c>
      <c r="C95" s="35" t="s">
        <v>488</v>
      </c>
      <c r="D95" s="35" t="s">
        <v>176</v>
      </c>
      <c r="E95" s="16" t="s">
        <v>1139</v>
      </c>
      <c r="F95" s="16">
        <v>9</v>
      </c>
      <c r="G95" s="17" t="s">
        <v>297</v>
      </c>
      <c r="H95" s="19">
        <v>6</v>
      </c>
      <c r="I95" s="16" t="s">
        <v>10</v>
      </c>
      <c r="J95" s="16"/>
    </row>
    <row r="96" spans="1:10" ht="15.75" x14ac:dyDescent="0.25">
      <c r="A96" s="19">
        <v>93</v>
      </c>
      <c r="B96" s="34" t="s">
        <v>1170</v>
      </c>
      <c r="C96" s="35" t="s">
        <v>221</v>
      </c>
      <c r="D96" s="35" t="s">
        <v>183</v>
      </c>
      <c r="E96" s="16" t="s">
        <v>1139</v>
      </c>
      <c r="F96" s="16">
        <v>9</v>
      </c>
      <c r="G96" s="17" t="s">
        <v>297</v>
      </c>
      <c r="H96" s="19">
        <v>6</v>
      </c>
      <c r="I96" s="16" t="s">
        <v>10</v>
      </c>
      <c r="J96" s="16"/>
    </row>
    <row r="97" spans="1:10" ht="15.75" x14ac:dyDescent="0.25">
      <c r="A97" s="19">
        <v>94</v>
      </c>
      <c r="B97" s="34" t="s">
        <v>1171</v>
      </c>
      <c r="C97" s="35" t="s">
        <v>119</v>
      </c>
      <c r="D97" s="35" t="s">
        <v>104</v>
      </c>
      <c r="E97" s="16" t="s">
        <v>1139</v>
      </c>
      <c r="F97" s="16">
        <v>9</v>
      </c>
      <c r="G97" s="17" t="s">
        <v>297</v>
      </c>
      <c r="H97" s="19">
        <v>6</v>
      </c>
      <c r="I97" s="16" t="s">
        <v>10</v>
      </c>
      <c r="J97" s="16"/>
    </row>
    <row r="98" spans="1:10" ht="15.75" x14ac:dyDescent="0.25">
      <c r="A98" s="19">
        <v>95</v>
      </c>
      <c r="B98" s="34" t="s">
        <v>1172</v>
      </c>
      <c r="C98" s="35" t="s">
        <v>121</v>
      </c>
      <c r="D98" s="35" t="s">
        <v>286</v>
      </c>
      <c r="E98" s="16" t="s">
        <v>1139</v>
      </c>
      <c r="F98" s="16">
        <v>9</v>
      </c>
      <c r="G98" s="17" t="s">
        <v>297</v>
      </c>
      <c r="H98" s="19">
        <v>6</v>
      </c>
      <c r="I98" s="16" t="s">
        <v>10</v>
      </c>
      <c r="J98" s="16"/>
    </row>
    <row r="99" spans="1:10" ht="15.75" x14ac:dyDescent="0.25">
      <c r="A99" s="19">
        <v>96</v>
      </c>
      <c r="B99" s="34" t="s">
        <v>1173</v>
      </c>
      <c r="C99" s="35" t="s">
        <v>418</v>
      </c>
      <c r="D99" s="35" t="s">
        <v>64</v>
      </c>
      <c r="E99" s="16" t="s">
        <v>1124</v>
      </c>
      <c r="F99" s="16">
        <v>9</v>
      </c>
      <c r="G99" s="17" t="s">
        <v>297</v>
      </c>
      <c r="H99" s="19">
        <v>5</v>
      </c>
      <c r="I99" s="16" t="s">
        <v>10</v>
      </c>
      <c r="J99" s="16"/>
    </row>
    <row r="100" spans="1:10" ht="15.75" x14ac:dyDescent="0.25">
      <c r="A100" s="19">
        <v>97</v>
      </c>
      <c r="B100" s="34" t="s">
        <v>1174</v>
      </c>
      <c r="C100" s="35" t="s">
        <v>860</v>
      </c>
      <c r="D100" s="35" t="s">
        <v>81</v>
      </c>
      <c r="E100" s="48" t="s">
        <v>1140</v>
      </c>
      <c r="F100" s="16">
        <v>9</v>
      </c>
      <c r="G100" s="17" t="s">
        <v>297</v>
      </c>
      <c r="H100" s="19">
        <v>4</v>
      </c>
      <c r="I100" s="16" t="s">
        <v>10</v>
      </c>
      <c r="J100" s="16"/>
    </row>
    <row r="101" spans="1:10" ht="15.75" x14ac:dyDescent="0.25">
      <c r="A101" s="19">
        <v>98</v>
      </c>
      <c r="B101" s="34" t="s">
        <v>1175</v>
      </c>
      <c r="C101" s="35" t="s">
        <v>254</v>
      </c>
      <c r="D101" s="35" t="s">
        <v>196</v>
      </c>
      <c r="E101" s="16" t="s">
        <v>1124</v>
      </c>
      <c r="F101" s="16">
        <v>9</v>
      </c>
      <c r="G101" s="17" t="s">
        <v>297</v>
      </c>
      <c r="H101" s="19">
        <v>4</v>
      </c>
      <c r="I101" s="16" t="s">
        <v>10</v>
      </c>
      <c r="J101" s="16"/>
    </row>
    <row r="102" spans="1:10" ht="15.75" x14ac:dyDescent="0.25">
      <c r="A102" s="19">
        <v>99</v>
      </c>
      <c r="B102" s="34" t="s">
        <v>1158</v>
      </c>
      <c r="C102" s="35" t="s">
        <v>562</v>
      </c>
      <c r="D102" s="35" t="s">
        <v>79</v>
      </c>
      <c r="E102" s="16" t="s">
        <v>1121</v>
      </c>
      <c r="F102" s="16">
        <v>9</v>
      </c>
      <c r="G102" s="17" t="s">
        <v>297</v>
      </c>
      <c r="H102" s="19">
        <v>4</v>
      </c>
      <c r="I102" s="16" t="s">
        <v>10</v>
      </c>
      <c r="J102" s="16"/>
    </row>
    <row r="103" spans="1:10" ht="15.75" x14ac:dyDescent="0.25">
      <c r="A103" s="19">
        <v>100</v>
      </c>
      <c r="B103" s="34" t="s">
        <v>1176</v>
      </c>
      <c r="C103" s="35" t="s">
        <v>753</v>
      </c>
      <c r="D103" s="35" t="s">
        <v>176</v>
      </c>
      <c r="E103" s="16" t="s">
        <v>1121</v>
      </c>
      <c r="F103" s="16">
        <v>9</v>
      </c>
      <c r="G103" s="17" t="s">
        <v>297</v>
      </c>
      <c r="H103" s="19">
        <v>4</v>
      </c>
      <c r="I103" s="16" t="s">
        <v>10</v>
      </c>
      <c r="J103" s="16"/>
    </row>
    <row r="104" spans="1:10" ht="15.75" x14ac:dyDescent="0.25">
      <c r="A104" s="19">
        <v>101</v>
      </c>
      <c r="B104" s="34" t="s">
        <v>1177</v>
      </c>
      <c r="C104" s="35" t="s">
        <v>179</v>
      </c>
      <c r="D104" s="35" t="s">
        <v>222</v>
      </c>
      <c r="E104" s="16" t="s">
        <v>1121</v>
      </c>
      <c r="F104" s="16">
        <v>9</v>
      </c>
      <c r="G104" s="17" t="s">
        <v>297</v>
      </c>
      <c r="H104" s="19">
        <v>4</v>
      </c>
      <c r="I104" s="16" t="s">
        <v>10</v>
      </c>
      <c r="J104" s="16"/>
    </row>
    <row r="105" spans="1:10" ht="15.75" x14ac:dyDescent="0.25">
      <c r="A105" s="19">
        <v>102</v>
      </c>
      <c r="B105" s="34" t="s">
        <v>1178</v>
      </c>
      <c r="C105" s="35" t="s">
        <v>145</v>
      </c>
      <c r="D105" s="35" t="s">
        <v>70</v>
      </c>
      <c r="E105" s="16" t="s">
        <v>1121</v>
      </c>
      <c r="F105" s="16">
        <v>9</v>
      </c>
      <c r="G105" s="17" t="s">
        <v>297</v>
      </c>
      <c r="H105" s="19">
        <v>4</v>
      </c>
      <c r="I105" s="16" t="s">
        <v>10</v>
      </c>
      <c r="J105" s="16"/>
    </row>
    <row r="106" spans="1:10" ht="15.75" x14ac:dyDescent="0.25">
      <c r="A106" s="19">
        <v>103</v>
      </c>
      <c r="B106" s="30" t="s">
        <v>1179</v>
      </c>
      <c r="C106" s="31" t="s">
        <v>182</v>
      </c>
      <c r="D106" s="31" t="s">
        <v>286</v>
      </c>
      <c r="E106" s="16" t="s">
        <v>1121</v>
      </c>
      <c r="F106" s="16">
        <v>9</v>
      </c>
      <c r="G106" s="17" t="s">
        <v>297</v>
      </c>
      <c r="H106" s="19">
        <v>4</v>
      </c>
      <c r="I106" s="16" t="s">
        <v>10</v>
      </c>
      <c r="J106" s="16"/>
    </row>
    <row r="107" spans="1:10" ht="15.75" x14ac:dyDescent="0.25">
      <c r="A107" s="19">
        <v>104</v>
      </c>
      <c r="B107" s="34" t="s">
        <v>1180</v>
      </c>
      <c r="C107" s="35" t="s">
        <v>486</v>
      </c>
      <c r="D107" s="35" t="s">
        <v>256</v>
      </c>
      <c r="E107" s="16" t="s">
        <v>1139</v>
      </c>
      <c r="F107" s="16">
        <v>9</v>
      </c>
      <c r="G107" s="17" t="s">
        <v>297</v>
      </c>
      <c r="H107" s="19">
        <v>4</v>
      </c>
      <c r="I107" s="16" t="s">
        <v>10</v>
      </c>
      <c r="J107" s="16"/>
    </row>
    <row r="108" spans="1:10" ht="15.75" x14ac:dyDescent="0.25">
      <c r="A108" s="19">
        <v>105</v>
      </c>
      <c r="B108" s="34" t="s">
        <v>394</v>
      </c>
      <c r="C108" s="35" t="s">
        <v>1181</v>
      </c>
      <c r="D108" s="35" t="s">
        <v>260</v>
      </c>
      <c r="E108" s="16" t="s">
        <v>1139</v>
      </c>
      <c r="F108" s="16">
        <v>9</v>
      </c>
      <c r="G108" s="17" t="s">
        <v>297</v>
      </c>
      <c r="H108" s="19">
        <v>4</v>
      </c>
      <c r="I108" s="16" t="s">
        <v>10</v>
      </c>
      <c r="J108" s="16"/>
    </row>
    <row r="109" spans="1:10" ht="15.75" x14ac:dyDescent="0.25">
      <c r="A109" s="19">
        <v>106</v>
      </c>
      <c r="B109" s="34" t="s">
        <v>1182</v>
      </c>
      <c r="C109" s="35" t="s">
        <v>83</v>
      </c>
      <c r="D109" s="35" t="s">
        <v>196</v>
      </c>
      <c r="E109" s="16" t="s">
        <v>1139</v>
      </c>
      <c r="F109" s="16">
        <v>9</v>
      </c>
      <c r="G109" s="17" t="s">
        <v>297</v>
      </c>
      <c r="H109" s="19">
        <v>4</v>
      </c>
      <c r="I109" s="16" t="s">
        <v>10</v>
      </c>
      <c r="J109" s="16"/>
    </row>
    <row r="110" spans="1:10" ht="15.75" x14ac:dyDescent="0.25">
      <c r="A110" s="19">
        <v>107</v>
      </c>
      <c r="B110" s="34" t="s">
        <v>1183</v>
      </c>
      <c r="C110" s="35" t="s">
        <v>1184</v>
      </c>
      <c r="D110" s="35" t="s">
        <v>1073</v>
      </c>
      <c r="E110" s="16" t="s">
        <v>1139</v>
      </c>
      <c r="F110" s="16">
        <v>9</v>
      </c>
      <c r="G110" s="17" t="s">
        <v>297</v>
      </c>
      <c r="H110" s="19">
        <v>4</v>
      </c>
      <c r="I110" s="16" t="s">
        <v>10</v>
      </c>
      <c r="J110" s="16"/>
    </row>
    <row r="111" spans="1:10" ht="15.75" x14ac:dyDescent="0.25">
      <c r="A111" s="19">
        <v>108</v>
      </c>
      <c r="B111" s="34" t="s">
        <v>1185</v>
      </c>
      <c r="C111" s="35" t="s">
        <v>936</v>
      </c>
      <c r="D111" s="35" t="s">
        <v>222</v>
      </c>
      <c r="E111" s="16" t="s">
        <v>1139</v>
      </c>
      <c r="F111" s="16">
        <v>9</v>
      </c>
      <c r="G111" s="17" t="s">
        <v>297</v>
      </c>
      <c r="H111" s="19">
        <v>4</v>
      </c>
      <c r="I111" s="16" t="s">
        <v>10</v>
      </c>
      <c r="J111" s="16"/>
    </row>
    <row r="112" spans="1:10" ht="15.75" x14ac:dyDescent="0.25">
      <c r="A112" s="19">
        <v>109</v>
      </c>
      <c r="B112" s="34" t="s">
        <v>1186</v>
      </c>
      <c r="C112" s="35" t="s">
        <v>61</v>
      </c>
      <c r="D112" s="35" t="s">
        <v>163</v>
      </c>
      <c r="E112" s="16" t="s">
        <v>1139</v>
      </c>
      <c r="F112" s="16">
        <v>9</v>
      </c>
      <c r="G112" s="17" t="s">
        <v>297</v>
      </c>
      <c r="H112" s="19">
        <v>4</v>
      </c>
      <c r="I112" s="16" t="s">
        <v>10</v>
      </c>
      <c r="J112" s="16"/>
    </row>
    <row r="113" spans="1:10" ht="15.75" x14ac:dyDescent="0.25">
      <c r="A113" s="19">
        <v>110</v>
      </c>
      <c r="B113" s="34" t="s">
        <v>635</v>
      </c>
      <c r="C113" s="35" t="s">
        <v>271</v>
      </c>
      <c r="D113" s="35" t="s">
        <v>226</v>
      </c>
      <c r="E113" s="16" t="s">
        <v>1139</v>
      </c>
      <c r="F113" s="16">
        <v>9</v>
      </c>
      <c r="G113" s="17" t="s">
        <v>297</v>
      </c>
      <c r="H113" s="19">
        <v>4</v>
      </c>
      <c r="I113" s="16" t="s">
        <v>10</v>
      </c>
      <c r="J113" s="16"/>
    </row>
    <row r="114" spans="1:10" ht="15.75" x14ac:dyDescent="0.25">
      <c r="A114" s="19">
        <v>111</v>
      </c>
      <c r="B114" s="34" t="s">
        <v>77</v>
      </c>
      <c r="C114" s="35" t="s">
        <v>78</v>
      </c>
      <c r="D114" s="35" t="s">
        <v>79</v>
      </c>
      <c r="E114" s="16" t="s">
        <v>1114</v>
      </c>
      <c r="F114" s="16">
        <v>9</v>
      </c>
      <c r="G114" s="17" t="s">
        <v>297</v>
      </c>
      <c r="H114" s="19">
        <v>4</v>
      </c>
      <c r="I114" s="16" t="s">
        <v>10</v>
      </c>
      <c r="J114" s="16"/>
    </row>
    <row r="115" spans="1:10" ht="15.75" x14ac:dyDescent="0.25">
      <c r="A115" s="19">
        <v>112</v>
      </c>
      <c r="B115" s="34" t="s">
        <v>118</v>
      </c>
      <c r="C115" s="35" t="s">
        <v>119</v>
      </c>
      <c r="D115" s="35" t="s">
        <v>81</v>
      </c>
      <c r="E115" s="16" t="s">
        <v>1114</v>
      </c>
      <c r="F115" s="16">
        <v>9</v>
      </c>
      <c r="G115" s="17" t="s">
        <v>297</v>
      </c>
      <c r="H115" s="19">
        <v>4</v>
      </c>
      <c r="I115" s="16" t="s">
        <v>10</v>
      </c>
      <c r="J115" s="16"/>
    </row>
    <row r="116" spans="1:10" ht="15.75" x14ac:dyDescent="0.25">
      <c r="A116" s="19">
        <v>113</v>
      </c>
      <c r="B116" s="34" t="s">
        <v>1187</v>
      </c>
      <c r="C116" s="35" t="s">
        <v>274</v>
      </c>
      <c r="D116" s="35" t="s">
        <v>70</v>
      </c>
      <c r="E116" s="48" t="s">
        <v>1140</v>
      </c>
      <c r="F116" s="16">
        <v>9</v>
      </c>
      <c r="G116" s="17" t="s">
        <v>297</v>
      </c>
      <c r="H116" s="19">
        <v>2</v>
      </c>
      <c r="I116" s="16" t="s">
        <v>10</v>
      </c>
      <c r="J116" s="16"/>
    </row>
    <row r="117" spans="1:10" ht="15.75" x14ac:dyDescent="0.25">
      <c r="A117" s="19">
        <v>114</v>
      </c>
      <c r="B117" s="34" t="s">
        <v>1188</v>
      </c>
      <c r="C117" s="35" t="s">
        <v>274</v>
      </c>
      <c r="D117" s="35" t="s">
        <v>67</v>
      </c>
      <c r="E117" s="16" t="s">
        <v>1124</v>
      </c>
      <c r="F117" s="16">
        <v>9</v>
      </c>
      <c r="G117" s="17" t="s">
        <v>297</v>
      </c>
      <c r="H117" s="19">
        <v>2</v>
      </c>
      <c r="I117" s="16" t="s">
        <v>10</v>
      </c>
      <c r="J117" s="16"/>
    </row>
    <row r="118" spans="1:10" ht="15.75" x14ac:dyDescent="0.25">
      <c r="A118" s="19">
        <v>115</v>
      </c>
      <c r="B118" s="34" t="s">
        <v>1189</v>
      </c>
      <c r="C118" s="35" t="s">
        <v>1190</v>
      </c>
      <c r="D118" s="35" t="s">
        <v>558</v>
      </c>
      <c r="E118" s="16" t="s">
        <v>1124</v>
      </c>
      <c r="F118" s="16">
        <v>9</v>
      </c>
      <c r="G118" s="17" t="s">
        <v>297</v>
      </c>
      <c r="H118" s="19">
        <v>2</v>
      </c>
      <c r="I118" s="16" t="s">
        <v>10</v>
      </c>
      <c r="J118" s="16"/>
    </row>
    <row r="119" spans="1:10" ht="15.75" x14ac:dyDescent="0.25">
      <c r="A119" s="19">
        <v>116</v>
      </c>
      <c r="B119" s="34" t="s">
        <v>1191</v>
      </c>
      <c r="C119" s="35" t="s">
        <v>83</v>
      </c>
      <c r="D119" s="35" t="s">
        <v>444</v>
      </c>
      <c r="E119" s="16" t="s">
        <v>1121</v>
      </c>
      <c r="F119" s="16">
        <v>9</v>
      </c>
      <c r="G119" s="17" t="s">
        <v>297</v>
      </c>
      <c r="H119" s="19">
        <v>2</v>
      </c>
      <c r="I119" s="16" t="s">
        <v>10</v>
      </c>
      <c r="J119" s="16"/>
    </row>
    <row r="120" spans="1:10" ht="15.75" x14ac:dyDescent="0.25">
      <c r="A120" s="19">
        <v>117</v>
      </c>
      <c r="B120" s="34" t="s">
        <v>1192</v>
      </c>
      <c r="C120" s="35" t="s">
        <v>83</v>
      </c>
      <c r="D120" s="35" t="s">
        <v>122</v>
      </c>
      <c r="E120" s="16" t="s">
        <v>1121</v>
      </c>
      <c r="F120" s="16">
        <v>9</v>
      </c>
      <c r="G120" s="17" t="s">
        <v>297</v>
      </c>
      <c r="H120" s="19">
        <v>2</v>
      </c>
      <c r="I120" s="16" t="s">
        <v>10</v>
      </c>
      <c r="J120" s="16"/>
    </row>
    <row r="121" spans="1:10" ht="15.75" x14ac:dyDescent="0.25">
      <c r="A121" s="19">
        <v>118</v>
      </c>
      <c r="B121" s="34" t="s">
        <v>1193</v>
      </c>
      <c r="C121" s="35" t="s">
        <v>503</v>
      </c>
      <c r="D121" s="35" t="s">
        <v>176</v>
      </c>
      <c r="E121" s="16" t="s">
        <v>1121</v>
      </c>
      <c r="F121" s="16">
        <v>9</v>
      </c>
      <c r="G121" s="17" t="s">
        <v>297</v>
      </c>
      <c r="H121" s="19">
        <v>2</v>
      </c>
      <c r="I121" s="16" t="s">
        <v>10</v>
      </c>
      <c r="J121" s="16"/>
    </row>
    <row r="122" spans="1:10" ht="15.75" x14ac:dyDescent="0.25">
      <c r="A122" s="19">
        <v>119</v>
      </c>
      <c r="B122" s="34" t="s">
        <v>1194</v>
      </c>
      <c r="C122" s="35" t="s">
        <v>92</v>
      </c>
      <c r="D122" s="35" t="s">
        <v>448</v>
      </c>
      <c r="E122" s="16" t="s">
        <v>1139</v>
      </c>
      <c r="F122" s="16">
        <v>9</v>
      </c>
      <c r="G122" s="17" t="s">
        <v>297</v>
      </c>
      <c r="H122" s="19">
        <v>2</v>
      </c>
      <c r="I122" s="16" t="s">
        <v>10</v>
      </c>
      <c r="J122" s="16"/>
    </row>
    <row r="123" spans="1:10" ht="15.75" x14ac:dyDescent="0.25">
      <c r="A123" s="19">
        <v>120</v>
      </c>
      <c r="B123" s="34" t="s">
        <v>178</v>
      </c>
      <c r="C123" s="35" t="s">
        <v>813</v>
      </c>
      <c r="D123" s="35" t="s">
        <v>90</v>
      </c>
      <c r="E123" s="16" t="s">
        <v>1139</v>
      </c>
      <c r="F123" s="16">
        <v>9</v>
      </c>
      <c r="G123" s="17" t="s">
        <v>297</v>
      </c>
      <c r="H123" s="19">
        <v>2</v>
      </c>
      <c r="I123" s="16" t="s">
        <v>10</v>
      </c>
      <c r="J123" s="16"/>
    </row>
    <row r="124" spans="1:10" ht="15.75" x14ac:dyDescent="0.25">
      <c r="A124" s="19">
        <v>121</v>
      </c>
      <c r="B124" s="34" t="s">
        <v>88</v>
      </c>
      <c r="C124" s="35" t="s">
        <v>89</v>
      </c>
      <c r="D124" s="35" t="s">
        <v>76</v>
      </c>
      <c r="E124" s="16" t="s">
        <v>1114</v>
      </c>
      <c r="F124" s="16">
        <v>9</v>
      </c>
      <c r="G124" s="17" t="s">
        <v>297</v>
      </c>
      <c r="H124" s="19">
        <v>2</v>
      </c>
      <c r="I124" s="16" t="s">
        <v>10</v>
      </c>
      <c r="J124" s="16"/>
    </row>
    <row r="125" spans="1:10" ht="15.75" x14ac:dyDescent="0.25">
      <c r="A125" s="19">
        <v>122</v>
      </c>
      <c r="B125" s="34" t="s">
        <v>1195</v>
      </c>
      <c r="C125" s="35" t="s">
        <v>132</v>
      </c>
      <c r="D125" s="35" t="s">
        <v>183</v>
      </c>
      <c r="E125" s="16" t="s">
        <v>1124</v>
      </c>
      <c r="F125" s="16">
        <v>9</v>
      </c>
      <c r="G125" s="17" t="s">
        <v>297</v>
      </c>
      <c r="H125" s="19">
        <v>0</v>
      </c>
      <c r="I125" s="16" t="s">
        <v>10</v>
      </c>
      <c r="J125" s="16"/>
    </row>
    <row r="126" spans="1:10" ht="15.75" x14ac:dyDescent="0.25">
      <c r="A126" s="19">
        <v>123</v>
      </c>
      <c r="B126" s="34" t="s">
        <v>1196</v>
      </c>
      <c r="C126" s="35" t="s">
        <v>205</v>
      </c>
      <c r="D126" s="35" t="s">
        <v>444</v>
      </c>
      <c r="E126" s="16" t="s">
        <v>1139</v>
      </c>
      <c r="F126" s="16">
        <v>9</v>
      </c>
      <c r="G126" s="17" t="s">
        <v>297</v>
      </c>
      <c r="H126" s="19">
        <v>0</v>
      </c>
      <c r="I126" s="16" t="s">
        <v>10</v>
      </c>
      <c r="J126" s="16"/>
    </row>
    <row r="127" spans="1:10" ht="15.75" x14ac:dyDescent="0.25">
      <c r="A127" s="19">
        <v>124</v>
      </c>
      <c r="B127" s="34" t="s">
        <v>997</v>
      </c>
      <c r="C127" s="35" t="s">
        <v>189</v>
      </c>
      <c r="D127" s="35" t="s">
        <v>558</v>
      </c>
      <c r="E127" s="16" t="s">
        <v>1139</v>
      </c>
      <c r="F127" s="16">
        <v>9</v>
      </c>
      <c r="G127" s="17" t="s">
        <v>297</v>
      </c>
      <c r="H127" s="19">
        <v>0</v>
      </c>
      <c r="I127" s="16" t="s">
        <v>10</v>
      </c>
      <c r="J127" s="16"/>
    </row>
    <row r="128" spans="1:10" ht="15.75" x14ac:dyDescent="0.25">
      <c r="A128" s="19">
        <v>125</v>
      </c>
      <c r="B128" s="34" t="s">
        <v>1197</v>
      </c>
      <c r="C128" s="35" t="s">
        <v>458</v>
      </c>
      <c r="D128" s="35" t="s">
        <v>158</v>
      </c>
      <c r="E128" s="16" t="s">
        <v>1139</v>
      </c>
      <c r="F128" s="16">
        <v>9</v>
      </c>
      <c r="G128" s="17" t="s">
        <v>297</v>
      </c>
      <c r="H128" s="19">
        <v>0</v>
      </c>
      <c r="I128" s="16" t="s">
        <v>10</v>
      </c>
      <c r="J128" s="16"/>
    </row>
  </sheetData>
  <autoFilter ref="A3:J33" xr:uid="{2E0229E4-534B-4A24-81AC-8A2C3CA0BC15}">
    <sortState ref="A4:J77">
      <sortCondition descending="1" ref="H3:H33"/>
    </sortState>
  </autoFilter>
  <mergeCells count="2">
    <mergeCell ref="A1:G1"/>
    <mergeCell ref="H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6"/>
  <sheetViews>
    <sheetView topLeftCell="A19" zoomScaleNormal="100" workbookViewId="0">
      <selection activeCell="G42" sqref="G42"/>
    </sheetView>
  </sheetViews>
  <sheetFormatPr defaultRowHeight="15" x14ac:dyDescent="0.25"/>
  <cols>
    <col min="1" max="1" width="9.140625" style="6"/>
    <col min="2" max="2" width="17.140625" customWidth="1"/>
    <col min="3" max="3" width="14.7109375" customWidth="1"/>
    <col min="4" max="4" width="17.85546875" customWidth="1"/>
    <col min="5" max="5" width="11.5703125" style="6" customWidth="1"/>
    <col min="6" max="6" width="13.28515625" style="6" customWidth="1"/>
    <col min="7" max="7" width="24" style="55" customWidth="1"/>
    <col min="8" max="8" width="15.42578125" style="6" customWidth="1"/>
    <col min="9" max="9" width="21.5703125" customWidth="1"/>
    <col min="10" max="10" width="21" customWidth="1"/>
  </cols>
  <sheetData>
    <row r="1" spans="1:10" ht="36.75" customHeight="1" x14ac:dyDescent="0.3">
      <c r="A1" s="12" t="s">
        <v>53</v>
      </c>
      <c r="B1" s="12"/>
      <c r="C1" s="12"/>
      <c r="D1" s="12"/>
      <c r="E1" s="12"/>
      <c r="F1" s="12"/>
      <c r="G1" s="12"/>
      <c r="H1" s="27" t="s">
        <v>297</v>
      </c>
      <c r="I1" s="27"/>
      <c r="J1" s="7" t="s">
        <v>533</v>
      </c>
    </row>
    <row r="2" spans="1:10" x14ac:dyDescent="0.25">
      <c r="H2" s="6" t="s">
        <v>44</v>
      </c>
      <c r="J2" t="s">
        <v>45</v>
      </c>
    </row>
    <row r="3" spans="1:10" s="1" customFormat="1" ht="45" x14ac:dyDescent="0.25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56" t="s">
        <v>6</v>
      </c>
      <c r="H3" s="38" t="s">
        <v>7</v>
      </c>
      <c r="I3" s="38" t="s">
        <v>52</v>
      </c>
      <c r="J3" s="38" t="s">
        <v>49</v>
      </c>
    </row>
    <row r="4" spans="1:10" ht="15" customHeight="1" x14ac:dyDescent="0.25">
      <c r="A4" s="32">
        <v>1</v>
      </c>
      <c r="B4" s="31" t="s">
        <v>149</v>
      </c>
      <c r="C4" s="31" t="s">
        <v>150</v>
      </c>
      <c r="D4" s="31" t="s">
        <v>151</v>
      </c>
      <c r="E4" s="16" t="s">
        <v>1198</v>
      </c>
      <c r="F4" s="16">
        <v>10</v>
      </c>
      <c r="G4" s="17" t="s">
        <v>297</v>
      </c>
      <c r="H4" s="19">
        <v>44</v>
      </c>
      <c r="I4" s="49" t="s">
        <v>9</v>
      </c>
      <c r="J4" s="49" t="s">
        <v>1199</v>
      </c>
    </row>
    <row r="5" spans="1:10" ht="15.75" x14ac:dyDescent="0.25">
      <c r="A5" s="32">
        <v>2</v>
      </c>
      <c r="B5" s="35" t="s">
        <v>152</v>
      </c>
      <c r="C5" s="35" t="s">
        <v>153</v>
      </c>
      <c r="D5" s="35" t="s">
        <v>154</v>
      </c>
      <c r="E5" s="16" t="s">
        <v>1198</v>
      </c>
      <c r="F5" s="16">
        <v>10</v>
      </c>
      <c r="G5" s="17" t="s">
        <v>297</v>
      </c>
      <c r="H5" s="19">
        <v>21</v>
      </c>
      <c r="I5" s="49" t="s">
        <v>10</v>
      </c>
      <c r="J5" s="49"/>
    </row>
    <row r="6" spans="1:10" ht="15.75" x14ac:dyDescent="0.25">
      <c r="A6" s="32">
        <v>3</v>
      </c>
      <c r="B6" s="35" t="s">
        <v>187</v>
      </c>
      <c r="C6" s="35" t="s">
        <v>132</v>
      </c>
      <c r="D6" s="35" t="s">
        <v>176</v>
      </c>
      <c r="E6" s="16" t="s">
        <v>1200</v>
      </c>
      <c r="F6" s="16">
        <v>10</v>
      </c>
      <c r="G6" s="17" t="s">
        <v>297</v>
      </c>
      <c r="H6" s="19">
        <v>18</v>
      </c>
      <c r="I6" s="49" t="s">
        <v>10</v>
      </c>
      <c r="J6" s="50"/>
    </row>
    <row r="7" spans="1:10" ht="15.75" x14ac:dyDescent="0.25">
      <c r="A7" s="32">
        <v>4</v>
      </c>
      <c r="B7" s="35" t="s">
        <v>181</v>
      </c>
      <c r="C7" s="35" t="s">
        <v>182</v>
      </c>
      <c r="D7" s="35" t="s">
        <v>183</v>
      </c>
      <c r="E7" s="16" t="s">
        <v>1200</v>
      </c>
      <c r="F7" s="16">
        <v>10</v>
      </c>
      <c r="G7" s="17" t="s">
        <v>297</v>
      </c>
      <c r="H7" s="19">
        <v>17</v>
      </c>
      <c r="I7" s="49" t="s">
        <v>10</v>
      </c>
      <c r="J7" s="50"/>
    </row>
    <row r="8" spans="1:10" ht="15.75" x14ac:dyDescent="0.25">
      <c r="A8" s="32">
        <v>5</v>
      </c>
      <c r="B8" s="35" t="s">
        <v>166</v>
      </c>
      <c r="C8" s="35" t="s">
        <v>167</v>
      </c>
      <c r="D8" s="35" t="s">
        <v>168</v>
      </c>
      <c r="E8" s="16" t="s">
        <v>1200</v>
      </c>
      <c r="F8" s="16">
        <v>10</v>
      </c>
      <c r="G8" s="17" t="s">
        <v>297</v>
      </c>
      <c r="H8" s="19">
        <v>15</v>
      </c>
      <c r="I8" s="49" t="s">
        <v>10</v>
      </c>
      <c r="J8" s="50"/>
    </row>
    <row r="9" spans="1:10" ht="15.75" x14ac:dyDescent="0.25">
      <c r="A9" s="32">
        <v>6</v>
      </c>
      <c r="B9" s="35" t="s">
        <v>126</v>
      </c>
      <c r="C9" s="35" t="s">
        <v>127</v>
      </c>
      <c r="D9" s="35" t="s">
        <v>128</v>
      </c>
      <c r="E9" s="16" t="s">
        <v>1198</v>
      </c>
      <c r="F9" s="16">
        <v>10</v>
      </c>
      <c r="G9" s="17" t="s">
        <v>297</v>
      </c>
      <c r="H9" s="19">
        <v>14</v>
      </c>
      <c r="I9" s="49" t="s">
        <v>10</v>
      </c>
      <c r="J9" s="49"/>
    </row>
    <row r="10" spans="1:10" ht="15.75" x14ac:dyDescent="0.25">
      <c r="A10" s="32">
        <v>7</v>
      </c>
      <c r="B10" s="35" t="s">
        <v>159</v>
      </c>
      <c r="C10" s="35" t="s">
        <v>145</v>
      </c>
      <c r="D10" s="35" t="s">
        <v>160</v>
      </c>
      <c r="E10" s="16" t="s">
        <v>1200</v>
      </c>
      <c r="F10" s="16">
        <v>10</v>
      </c>
      <c r="G10" s="17" t="s">
        <v>297</v>
      </c>
      <c r="H10" s="19">
        <v>14</v>
      </c>
      <c r="I10" s="49" t="s">
        <v>10</v>
      </c>
      <c r="J10" s="50"/>
    </row>
    <row r="11" spans="1:10" ht="15.75" x14ac:dyDescent="0.25">
      <c r="A11" s="32">
        <v>8</v>
      </c>
      <c r="B11" s="35" t="s">
        <v>157</v>
      </c>
      <c r="C11" s="35" t="s">
        <v>127</v>
      </c>
      <c r="D11" s="35" t="s">
        <v>67</v>
      </c>
      <c r="E11" s="16" t="s">
        <v>1200</v>
      </c>
      <c r="F11" s="16">
        <v>10</v>
      </c>
      <c r="G11" s="17" t="s">
        <v>297</v>
      </c>
      <c r="H11" s="19">
        <v>13</v>
      </c>
      <c r="I11" s="49" t="s">
        <v>10</v>
      </c>
      <c r="J11" s="50"/>
    </row>
    <row r="12" spans="1:10" ht="15.75" x14ac:dyDescent="0.25">
      <c r="A12" s="32">
        <v>9</v>
      </c>
      <c r="B12" s="35" t="s">
        <v>192</v>
      </c>
      <c r="C12" s="35" t="s">
        <v>193</v>
      </c>
      <c r="D12" s="35" t="s">
        <v>194</v>
      </c>
      <c r="E12" s="16" t="s">
        <v>1200</v>
      </c>
      <c r="F12" s="16">
        <v>10</v>
      </c>
      <c r="G12" s="17" t="s">
        <v>297</v>
      </c>
      <c r="H12" s="19">
        <v>13</v>
      </c>
      <c r="I12" s="49" t="s">
        <v>10</v>
      </c>
      <c r="J12" s="51"/>
    </row>
    <row r="13" spans="1:10" ht="15.75" x14ac:dyDescent="0.25">
      <c r="A13" s="32">
        <v>10</v>
      </c>
      <c r="B13" s="35" t="s">
        <v>134</v>
      </c>
      <c r="C13" s="35" t="s">
        <v>135</v>
      </c>
      <c r="D13" s="35" t="s">
        <v>90</v>
      </c>
      <c r="E13" s="16" t="s">
        <v>1198</v>
      </c>
      <c r="F13" s="16">
        <v>10</v>
      </c>
      <c r="G13" s="17" t="s">
        <v>297</v>
      </c>
      <c r="H13" s="52">
        <v>12</v>
      </c>
      <c r="I13" s="49" t="s">
        <v>10</v>
      </c>
      <c r="J13" s="53"/>
    </row>
    <row r="14" spans="1:10" ht="15.75" x14ac:dyDescent="0.25">
      <c r="A14" s="32">
        <v>11</v>
      </c>
      <c r="B14" s="35" t="s">
        <v>144</v>
      </c>
      <c r="C14" s="35" t="s">
        <v>145</v>
      </c>
      <c r="D14" s="35" t="s">
        <v>146</v>
      </c>
      <c r="E14" s="16" t="s">
        <v>1198</v>
      </c>
      <c r="F14" s="16">
        <v>10</v>
      </c>
      <c r="G14" s="17" t="s">
        <v>297</v>
      </c>
      <c r="H14" s="52">
        <v>12</v>
      </c>
      <c r="I14" s="49" t="s">
        <v>10</v>
      </c>
      <c r="J14" s="53"/>
    </row>
    <row r="15" spans="1:10" ht="15.75" x14ac:dyDescent="0.25">
      <c r="A15" s="32">
        <v>12</v>
      </c>
      <c r="B15" s="35" t="s">
        <v>161</v>
      </c>
      <c r="C15" s="35" t="s">
        <v>162</v>
      </c>
      <c r="D15" s="35" t="s">
        <v>163</v>
      </c>
      <c r="E15" s="16" t="s">
        <v>1200</v>
      </c>
      <c r="F15" s="16">
        <v>10</v>
      </c>
      <c r="G15" s="17" t="s">
        <v>297</v>
      </c>
      <c r="H15" s="52">
        <v>12</v>
      </c>
      <c r="I15" s="49" t="s">
        <v>10</v>
      </c>
      <c r="J15" s="54"/>
    </row>
    <row r="16" spans="1:10" ht="15.75" x14ac:dyDescent="0.25">
      <c r="A16" s="32">
        <v>13</v>
      </c>
      <c r="B16" s="35" t="s">
        <v>202</v>
      </c>
      <c r="C16" s="35" t="s">
        <v>193</v>
      </c>
      <c r="D16" s="35" t="s">
        <v>64</v>
      </c>
      <c r="E16" s="16" t="s">
        <v>1200</v>
      </c>
      <c r="F16" s="16">
        <v>10</v>
      </c>
      <c r="G16" s="17" t="s">
        <v>297</v>
      </c>
      <c r="H16" s="52">
        <v>12</v>
      </c>
      <c r="I16" s="49" t="s">
        <v>10</v>
      </c>
      <c r="J16" s="54"/>
    </row>
    <row r="17" spans="1:10" ht="15.75" x14ac:dyDescent="0.25">
      <c r="A17" s="32">
        <v>14</v>
      </c>
      <c r="B17" s="35" t="s">
        <v>140</v>
      </c>
      <c r="C17" s="35" t="s">
        <v>141</v>
      </c>
      <c r="D17" s="35" t="s">
        <v>142</v>
      </c>
      <c r="E17" s="16" t="s">
        <v>1198</v>
      </c>
      <c r="F17" s="16">
        <v>10</v>
      </c>
      <c r="G17" s="17" t="s">
        <v>297</v>
      </c>
      <c r="H17" s="52">
        <v>11</v>
      </c>
      <c r="I17" s="49" t="s">
        <v>10</v>
      </c>
      <c r="J17" s="53"/>
    </row>
    <row r="18" spans="1:10" ht="15.75" x14ac:dyDescent="0.25">
      <c r="A18" s="32">
        <v>15</v>
      </c>
      <c r="B18" s="35" t="s">
        <v>169</v>
      </c>
      <c r="C18" s="35" t="s">
        <v>170</v>
      </c>
      <c r="D18" s="35" t="s">
        <v>146</v>
      </c>
      <c r="E18" s="16" t="s">
        <v>1200</v>
      </c>
      <c r="F18" s="16">
        <v>10</v>
      </c>
      <c r="G18" s="17" t="s">
        <v>297</v>
      </c>
      <c r="H18" s="52">
        <v>11</v>
      </c>
      <c r="I18" s="49" t="s">
        <v>10</v>
      </c>
      <c r="J18" s="54"/>
    </row>
    <row r="19" spans="1:10" ht="15.75" x14ac:dyDescent="0.25">
      <c r="A19" s="32">
        <v>16</v>
      </c>
      <c r="B19" s="35" t="s">
        <v>129</v>
      </c>
      <c r="C19" s="35" t="s">
        <v>130</v>
      </c>
      <c r="D19" s="35" t="s">
        <v>131</v>
      </c>
      <c r="E19" s="16" t="s">
        <v>1198</v>
      </c>
      <c r="F19" s="16">
        <v>10</v>
      </c>
      <c r="G19" s="17" t="s">
        <v>297</v>
      </c>
      <c r="H19" s="52">
        <v>10</v>
      </c>
      <c r="I19" s="49" t="s">
        <v>10</v>
      </c>
      <c r="J19" s="53"/>
    </row>
    <row r="20" spans="1:10" ht="15.75" x14ac:dyDescent="0.25">
      <c r="A20" s="32">
        <v>17</v>
      </c>
      <c r="B20" s="35" t="s">
        <v>147</v>
      </c>
      <c r="C20" s="35" t="s">
        <v>148</v>
      </c>
      <c r="D20" s="35" t="s">
        <v>70</v>
      </c>
      <c r="E20" s="16" t="s">
        <v>1198</v>
      </c>
      <c r="F20" s="16">
        <v>10</v>
      </c>
      <c r="G20" s="17" t="s">
        <v>297</v>
      </c>
      <c r="H20" s="52">
        <v>10</v>
      </c>
      <c r="I20" s="49" t="s">
        <v>10</v>
      </c>
      <c r="J20" s="53"/>
    </row>
    <row r="21" spans="1:10" ht="15.75" x14ac:dyDescent="0.25">
      <c r="A21" s="32">
        <v>18</v>
      </c>
      <c r="B21" s="35" t="s">
        <v>157</v>
      </c>
      <c r="C21" s="35" t="s">
        <v>94</v>
      </c>
      <c r="D21" s="35" t="s">
        <v>158</v>
      </c>
      <c r="E21" s="16" t="s">
        <v>1200</v>
      </c>
      <c r="F21" s="16">
        <v>10</v>
      </c>
      <c r="G21" s="17" t="s">
        <v>297</v>
      </c>
      <c r="H21" s="52">
        <v>9</v>
      </c>
      <c r="I21" s="49" t="s">
        <v>10</v>
      </c>
      <c r="J21" s="54"/>
    </row>
    <row r="22" spans="1:10" ht="15.75" x14ac:dyDescent="0.25">
      <c r="A22" s="32">
        <v>19</v>
      </c>
      <c r="B22" s="35" t="s">
        <v>174</v>
      </c>
      <c r="C22" s="35" t="s">
        <v>175</v>
      </c>
      <c r="D22" s="35" t="s">
        <v>176</v>
      </c>
      <c r="E22" s="16" t="s">
        <v>1200</v>
      </c>
      <c r="F22" s="16">
        <v>10</v>
      </c>
      <c r="G22" s="17" t="s">
        <v>297</v>
      </c>
      <c r="H22" s="52">
        <v>9</v>
      </c>
      <c r="I22" s="49" t="s">
        <v>10</v>
      </c>
      <c r="J22" s="54"/>
    </row>
    <row r="23" spans="1:10" ht="15.75" x14ac:dyDescent="0.25">
      <c r="A23" s="32">
        <v>20</v>
      </c>
      <c r="B23" s="35" t="s">
        <v>178</v>
      </c>
      <c r="C23" s="35" t="s">
        <v>179</v>
      </c>
      <c r="D23" s="35" t="s">
        <v>146</v>
      </c>
      <c r="E23" s="16" t="s">
        <v>1200</v>
      </c>
      <c r="F23" s="16">
        <v>10</v>
      </c>
      <c r="G23" s="17" t="s">
        <v>297</v>
      </c>
      <c r="H23" s="52">
        <v>9</v>
      </c>
      <c r="I23" s="49" t="s">
        <v>10</v>
      </c>
      <c r="J23" s="54"/>
    </row>
    <row r="24" spans="1:10" ht="15.75" x14ac:dyDescent="0.25">
      <c r="A24" s="32">
        <v>21</v>
      </c>
      <c r="B24" s="35" t="s">
        <v>188</v>
      </c>
      <c r="C24" s="35" t="s">
        <v>189</v>
      </c>
      <c r="D24" s="35" t="s">
        <v>190</v>
      </c>
      <c r="E24" s="16" t="s">
        <v>1200</v>
      </c>
      <c r="F24" s="16">
        <v>10</v>
      </c>
      <c r="G24" s="17" t="s">
        <v>297</v>
      </c>
      <c r="H24" s="52">
        <v>9</v>
      </c>
      <c r="I24" s="49" t="s">
        <v>10</v>
      </c>
      <c r="J24" s="54"/>
    </row>
    <row r="25" spans="1:10" ht="15.75" x14ac:dyDescent="0.25">
      <c r="A25" s="32">
        <v>22</v>
      </c>
      <c r="B25" s="35" t="s">
        <v>171</v>
      </c>
      <c r="C25" s="35" t="s">
        <v>172</v>
      </c>
      <c r="D25" s="35" t="s">
        <v>173</v>
      </c>
      <c r="E25" s="16" t="s">
        <v>1200</v>
      </c>
      <c r="F25" s="16">
        <v>10</v>
      </c>
      <c r="G25" s="17" t="s">
        <v>297</v>
      </c>
      <c r="H25" s="52">
        <v>8</v>
      </c>
      <c r="I25" s="49" t="s">
        <v>10</v>
      </c>
      <c r="J25" s="54"/>
    </row>
    <row r="26" spans="1:10" ht="15.75" x14ac:dyDescent="0.25">
      <c r="A26" s="32">
        <v>23</v>
      </c>
      <c r="B26" s="35" t="s">
        <v>156</v>
      </c>
      <c r="C26" s="35" t="s">
        <v>92</v>
      </c>
      <c r="D26" s="35" t="s">
        <v>122</v>
      </c>
      <c r="E26" s="16" t="s">
        <v>1200</v>
      </c>
      <c r="F26" s="16">
        <v>10</v>
      </c>
      <c r="G26" s="17" t="s">
        <v>297</v>
      </c>
      <c r="H26" s="52">
        <v>5</v>
      </c>
      <c r="I26" s="49" t="s">
        <v>10</v>
      </c>
      <c r="J26" s="54"/>
    </row>
    <row r="27" spans="1:10" ht="15.75" x14ac:dyDescent="0.25">
      <c r="A27" s="32">
        <v>24</v>
      </c>
      <c r="B27" s="35" t="s">
        <v>177</v>
      </c>
      <c r="C27" s="35" t="s">
        <v>141</v>
      </c>
      <c r="D27" s="35" t="s">
        <v>64</v>
      </c>
      <c r="E27" s="16" t="s">
        <v>1200</v>
      </c>
      <c r="F27" s="16">
        <v>10</v>
      </c>
      <c r="G27" s="17" t="s">
        <v>297</v>
      </c>
      <c r="H27" s="52">
        <v>5</v>
      </c>
      <c r="I27" s="49" t="s">
        <v>10</v>
      </c>
      <c r="J27" s="54"/>
    </row>
    <row r="28" spans="1:10" ht="15.75" x14ac:dyDescent="0.25">
      <c r="A28" s="32">
        <v>25</v>
      </c>
      <c r="B28" s="35" t="s">
        <v>195</v>
      </c>
      <c r="C28" s="35" t="s">
        <v>138</v>
      </c>
      <c r="D28" s="35" t="s">
        <v>196</v>
      </c>
      <c r="E28" s="16" t="s">
        <v>1200</v>
      </c>
      <c r="F28" s="16">
        <v>10</v>
      </c>
      <c r="G28" s="17" t="s">
        <v>297</v>
      </c>
      <c r="H28" s="52">
        <v>5</v>
      </c>
      <c r="I28" s="49" t="s">
        <v>10</v>
      </c>
      <c r="J28" s="54"/>
    </row>
    <row r="29" spans="1:10" ht="15.75" x14ac:dyDescent="0.25">
      <c r="A29" s="32">
        <v>26</v>
      </c>
      <c r="B29" s="35" t="s">
        <v>191</v>
      </c>
      <c r="C29" s="35" t="s">
        <v>136</v>
      </c>
      <c r="D29" s="35" t="s">
        <v>146</v>
      </c>
      <c r="E29" s="16" t="s">
        <v>1200</v>
      </c>
      <c r="F29" s="16">
        <v>10</v>
      </c>
      <c r="G29" s="17" t="s">
        <v>297</v>
      </c>
      <c r="H29" s="52">
        <v>4</v>
      </c>
      <c r="I29" s="49" t="s">
        <v>10</v>
      </c>
      <c r="J29" s="54"/>
    </row>
    <row r="30" spans="1:10" ht="15.75" x14ac:dyDescent="0.25">
      <c r="A30" s="32">
        <v>27</v>
      </c>
      <c r="B30" s="35" t="s">
        <v>164</v>
      </c>
      <c r="C30" s="35" t="s">
        <v>165</v>
      </c>
      <c r="D30" s="35" t="s">
        <v>133</v>
      </c>
      <c r="E30" s="16" t="s">
        <v>1200</v>
      </c>
      <c r="F30" s="16">
        <v>10</v>
      </c>
      <c r="G30" s="17" t="s">
        <v>297</v>
      </c>
      <c r="H30" s="52">
        <v>3</v>
      </c>
      <c r="I30" s="49" t="s">
        <v>10</v>
      </c>
      <c r="J30" s="54"/>
    </row>
    <row r="31" spans="1:10" ht="15.75" x14ac:dyDescent="0.25">
      <c r="A31" s="32">
        <v>28</v>
      </c>
      <c r="B31" s="35" t="s">
        <v>180</v>
      </c>
      <c r="C31" s="35" t="s">
        <v>145</v>
      </c>
      <c r="D31" s="35" t="s">
        <v>70</v>
      </c>
      <c r="E31" s="16" t="s">
        <v>1200</v>
      </c>
      <c r="F31" s="16">
        <v>10</v>
      </c>
      <c r="G31" s="17" t="s">
        <v>297</v>
      </c>
      <c r="H31" s="52">
        <v>2</v>
      </c>
      <c r="I31" s="49" t="s">
        <v>10</v>
      </c>
      <c r="J31" s="54"/>
    </row>
    <row r="32" spans="1:10" ht="15.75" x14ac:dyDescent="0.25">
      <c r="A32" s="32">
        <v>29</v>
      </c>
      <c r="B32" s="35" t="s">
        <v>137</v>
      </c>
      <c r="C32" s="35" t="s">
        <v>138</v>
      </c>
      <c r="D32" s="35" t="s">
        <v>67</v>
      </c>
      <c r="E32" s="16" t="s">
        <v>1198</v>
      </c>
      <c r="F32" s="16">
        <v>10</v>
      </c>
      <c r="G32" s="17" t="s">
        <v>297</v>
      </c>
      <c r="H32" s="52">
        <v>1</v>
      </c>
      <c r="I32" s="49" t="s">
        <v>10</v>
      </c>
      <c r="J32" s="53"/>
    </row>
    <row r="33" spans="1:10" ht="15.75" x14ac:dyDescent="0.25">
      <c r="A33" s="32">
        <v>30</v>
      </c>
      <c r="B33" s="35" t="s">
        <v>197</v>
      </c>
      <c r="C33" s="35" t="s">
        <v>198</v>
      </c>
      <c r="D33" s="35" t="s">
        <v>199</v>
      </c>
      <c r="E33" s="16" t="s">
        <v>1200</v>
      </c>
      <c r="F33" s="16">
        <v>10</v>
      </c>
      <c r="G33" s="17" t="s">
        <v>297</v>
      </c>
      <c r="H33" s="52">
        <v>0</v>
      </c>
      <c r="I33" s="49" t="s">
        <v>10</v>
      </c>
      <c r="J33" s="54"/>
    </row>
    <row r="34" spans="1:10" ht="15.75" x14ac:dyDescent="0.25">
      <c r="A34" s="32">
        <v>31</v>
      </c>
      <c r="B34" s="35" t="s">
        <v>200</v>
      </c>
      <c r="C34" s="35" t="s">
        <v>179</v>
      </c>
      <c r="D34" s="35" t="s">
        <v>201</v>
      </c>
      <c r="E34" s="16" t="s">
        <v>1200</v>
      </c>
      <c r="F34" s="16">
        <v>10</v>
      </c>
      <c r="G34" s="17" t="s">
        <v>297</v>
      </c>
      <c r="H34" s="52">
        <v>0</v>
      </c>
      <c r="I34" s="49" t="s">
        <v>10</v>
      </c>
      <c r="J34" s="54"/>
    </row>
    <row r="75" spans="1:9" ht="23.25" x14ac:dyDescent="0.35">
      <c r="A75" s="3"/>
      <c r="C75" s="2"/>
      <c r="D75" s="2"/>
      <c r="E75" s="3"/>
      <c r="F75" s="3"/>
      <c r="H75" s="3"/>
      <c r="I75" s="2"/>
    </row>
    <row r="76" spans="1:9" x14ac:dyDescent="0.25">
      <c r="A76" s="4"/>
      <c r="B76" s="5"/>
      <c r="C76" s="5"/>
      <c r="D76" s="5"/>
      <c r="E76" s="4"/>
      <c r="F76" s="4"/>
      <c r="G76" s="57"/>
      <c r="H76" s="4"/>
      <c r="I76" s="5"/>
    </row>
  </sheetData>
  <autoFilter ref="A3:J34" xr:uid="{E7267D5E-2365-4A0A-9E79-700DAABDC206}">
    <sortState ref="A4:J34">
      <sortCondition descending="1" ref="H3:H34"/>
    </sortState>
  </autoFilter>
  <mergeCells count="2">
    <mergeCell ref="A1:G1"/>
    <mergeCell ref="H1:I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4"/>
  <sheetViews>
    <sheetView topLeftCell="A16" zoomScaleNormal="100" workbookViewId="0">
      <selection activeCell="K4" sqref="K4"/>
    </sheetView>
  </sheetViews>
  <sheetFormatPr defaultRowHeight="15" x14ac:dyDescent="0.25"/>
  <cols>
    <col min="1" max="1" width="9.140625" style="6"/>
    <col min="2" max="2" width="22.5703125" customWidth="1"/>
    <col min="3" max="3" width="16.42578125" customWidth="1"/>
    <col min="4" max="4" width="20.5703125" customWidth="1"/>
    <col min="5" max="5" width="11.5703125" style="6" customWidth="1"/>
    <col min="6" max="6" width="13.28515625" style="6" customWidth="1"/>
    <col min="7" max="7" width="20.42578125" customWidth="1"/>
    <col min="8" max="8" width="15.42578125" style="6" customWidth="1"/>
    <col min="9" max="9" width="21.5703125" customWidth="1"/>
    <col min="10" max="10" width="21" customWidth="1"/>
  </cols>
  <sheetData>
    <row r="1" spans="1:10" ht="36.75" customHeight="1" x14ac:dyDescent="0.3">
      <c r="A1" s="12" t="s">
        <v>53</v>
      </c>
      <c r="B1" s="12"/>
      <c r="C1" s="12"/>
      <c r="D1" s="12"/>
      <c r="E1" s="12"/>
      <c r="F1" s="12"/>
      <c r="G1" s="12"/>
      <c r="H1" s="27" t="s">
        <v>297</v>
      </c>
      <c r="I1" s="27"/>
      <c r="J1" s="7" t="s">
        <v>533</v>
      </c>
    </row>
    <row r="2" spans="1:10" x14ac:dyDescent="0.25">
      <c r="H2" s="6" t="s">
        <v>44</v>
      </c>
      <c r="J2" s="6" t="s">
        <v>47</v>
      </c>
    </row>
    <row r="3" spans="1:10" s="1" customFormat="1" ht="47.25" x14ac:dyDescent="0.25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52</v>
      </c>
      <c r="J3" s="43" t="s">
        <v>49</v>
      </c>
    </row>
    <row r="4" spans="1:10" ht="17.25" customHeight="1" x14ac:dyDescent="0.25">
      <c r="A4" s="33">
        <v>1</v>
      </c>
      <c r="B4" s="58" t="s">
        <v>232</v>
      </c>
      <c r="C4" s="58" t="s">
        <v>185</v>
      </c>
      <c r="D4" s="58" t="s">
        <v>122</v>
      </c>
      <c r="E4" s="33" t="s">
        <v>238</v>
      </c>
      <c r="F4" s="33">
        <v>11</v>
      </c>
      <c r="G4" s="40" t="s">
        <v>125</v>
      </c>
      <c r="H4" s="33">
        <v>52</v>
      </c>
      <c r="I4" s="54" t="s">
        <v>8</v>
      </c>
      <c r="J4" s="54"/>
    </row>
    <row r="5" spans="1:10" ht="17.25" customHeight="1" x14ac:dyDescent="0.25">
      <c r="A5" s="33">
        <v>2</v>
      </c>
      <c r="B5" s="58" t="s">
        <v>224</v>
      </c>
      <c r="C5" s="58" t="s">
        <v>92</v>
      </c>
      <c r="D5" s="58" t="s">
        <v>128</v>
      </c>
      <c r="E5" s="33" t="s">
        <v>238</v>
      </c>
      <c r="F5" s="33">
        <v>11</v>
      </c>
      <c r="G5" s="40" t="s">
        <v>125</v>
      </c>
      <c r="H5" s="33">
        <v>47</v>
      </c>
      <c r="I5" s="54" t="s">
        <v>9</v>
      </c>
      <c r="J5" s="54"/>
    </row>
    <row r="6" spans="1:10" ht="17.25" customHeight="1" x14ac:dyDescent="0.25">
      <c r="A6" s="33">
        <v>3</v>
      </c>
      <c r="B6" s="58" t="s">
        <v>212</v>
      </c>
      <c r="C6" s="58" t="s">
        <v>94</v>
      </c>
      <c r="D6" s="58" t="s">
        <v>213</v>
      </c>
      <c r="E6" s="33" t="s">
        <v>238</v>
      </c>
      <c r="F6" s="33">
        <v>11</v>
      </c>
      <c r="G6" s="40" t="s">
        <v>125</v>
      </c>
      <c r="H6" s="33">
        <v>46</v>
      </c>
      <c r="I6" s="54" t="s">
        <v>9</v>
      </c>
      <c r="J6" s="54"/>
    </row>
    <row r="7" spans="1:10" ht="17.25" customHeight="1" x14ac:dyDescent="0.25">
      <c r="A7" s="33">
        <v>4</v>
      </c>
      <c r="B7" s="58" t="s">
        <v>218</v>
      </c>
      <c r="C7" s="58" t="s">
        <v>219</v>
      </c>
      <c r="D7" s="58" t="s">
        <v>79</v>
      </c>
      <c r="E7" s="33" t="s">
        <v>238</v>
      </c>
      <c r="F7" s="33">
        <v>11</v>
      </c>
      <c r="G7" s="40" t="s">
        <v>125</v>
      </c>
      <c r="H7" s="33">
        <v>44</v>
      </c>
      <c r="I7" s="54" t="s">
        <v>9</v>
      </c>
      <c r="J7" s="54"/>
    </row>
    <row r="8" spans="1:10" ht="17.25" customHeight="1" x14ac:dyDescent="0.25">
      <c r="A8" s="33">
        <v>5</v>
      </c>
      <c r="B8" s="58" t="s">
        <v>230</v>
      </c>
      <c r="C8" s="58" t="s">
        <v>63</v>
      </c>
      <c r="D8" s="58" t="s">
        <v>81</v>
      </c>
      <c r="E8" s="33" t="s">
        <v>238</v>
      </c>
      <c r="F8" s="33">
        <v>11</v>
      </c>
      <c r="G8" s="40" t="s">
        <v>125</v>
      </c>
      <c r="H8" s="33">
        <v>43</v>
      </c>
      <c r="I8" s="54" t="s">
        <v>9</v>
      </c>
      <c r="J8" s="54"/>
    </row>
    <row r="9" spans="1:10" ht="17.25" customHeight="1" x14ac:dyDescent="0.25">
      <c r="A9" s="33">
        <v>6</v>
      </c>
      <c r="B9" s="58" t="s">
        <v>227</v>
      </c>
      <c r="C9" s="58" t="s">
        <v>228</v>
      </c>
      <c r="D9" s="58" t="s">
        <v>146</v>
      </c>
      <c r="E9" s="33" t="s">
        <v>238</v>
      </c>
      <c r="F9" s="33">
        <v>11</v>
      </c>
      <c r="G9" s="40" t="s">
        <v>125</v>
      </c>
      <c r="H9" s="33">
        <v>42</v>
      </c>
      <c r="I9" s="54" t="s">
        <v>9</v>
      </c>
      <c r="J9" s="54"/>
    </row>
    <row r="10" spans="1:10" ht="17.25" customHeight="1" x14ac:dyDescent="0.25">
      <c r="A10" s="33">
        <v>7</v>
      </c>
      <c r="B10" s="58" t="s">
        <v>231</v>
      </c>
      <c r="C10" s="58" t="s">
        <v>189</v>
      </c>
      <c r="D10" s="58" t="s">
        <v>67</v>
      </c>
      <c r="E10" s="33" t="s">
        <v>238</v>
      </c>
      <c r="F10" s="33">
        <v>11</v>
      </c>
      <c r="G10" s="40" t="s">
        <v>125</v>
      </c>
      <c r="H10" s="33">
        <v>41</v>
      </c>
      <c r="I10" s="54" t="s">
        <v>9</v>
      </c>
      <c r="J10" s="54"/>
    </row>
    <row r="11" spans="1:10" ht="17.25" customHeight="1" x14ac:dyDescent="0.25">
      <c r="A11" s="33">
        <v>8</v>
      </c>
      <c r="B11" s="58" t="s">
        <v>152</v>
      </c>
      <c r="C11" s="58" t="s">
        <v>179</v>
      </c>
      <c r="D11" s="58" t="s">
        <v>133</v>
      </c>
      <c r="E11" s="33" t="s">
        <v>238</v>
      </c>
      <c r="F11" s="33">
        <v>11</v>
      </c>
      <c r="G11" s="40" t="s">
        <v>125</v>
      </c>
      <c r="H11" s="33">
        <v>40</v>
      </c>
      <c r="I11" s="54" t="s">
        <v>9</v>
      </c>
      <c r="J11" s="54"/>
    </row>
    <row r="12" spans="1:10" ht="17.25" customHeight="1" x14ac:dyDescent="0.25">
      <c r="A12" s="33">
        <v>9</v>
      </c>
      <c r="B12" s="58" t="s">
        <v>204</v>
      </c>
      <c r="C12" s="58" t="s">
        <v>205</v>
      </c>
      <c r="D12" s="58" t="s">
        <v>206</v>
      </c>
      <c r="E12" s="33" t="s">
        <v>238</v>
      </c>
      <c r="F12" s="33">
        <v>11</v>
      </c>
      <c r="G12" s="40" t="s">
        <v>125</v>
      </c>
      <c r="H12" s="33">
        <v>39</v>
      </c>
      <c r="I12" s="54" t="s">
        <v>9</v>
      </c>
      <c r="J12" s="54"/>
    </row>
    <row r="13" spans="1:10" ht="17.25" customHeight="1" x14ac:dyDescent="0.25">
      <c r="A13" s="33">
        <v>10</v>
      </c>
      <c r="B13" s="58" t="s">
        <v>229</v>
      </c>
      <c r="C13" s="58" t="s">
        <v>205</v>
      </c>
      <c r="D13" s="58" t="s">
        <v>143</v>
      </c>
      <c r="E13" s="33" t="s">
        <v>238</v>
      </c>
      <c r="F13" s="33">
        <v>11</v>
      </c>
      <c r="G13" s="40" t="s">
        <v>125</v>
      </c>
      <c r="H13" s="33">
        <v>39</v>
      </c>
      <c r="I13" s="54" t="s">
        <v>9</v>
      </c>
      <c r="J13" s="54"/>
    </row>
    <row r="14" spans="1:10" ht="17.25" customHeight="1" x14ac:dyDescent="0.25">
      <c r="A14" s="33">
        <v>11</v>
      </c>
      <c r="B14" s="58" t="s">
        <v>207</v>
      </c>
      <c r="C14" s="58" t="s">
        <v>92</v>
      </c>
      <c r="D14" s="58" t="s">
        <v>67</v>
      </c>
      <c r="E14" s="33" t="s">
        <v>238</v>
      </c>
      <c r="F14" s="33">
        <v>11</v>
      </c>
      <c r="G14" s="40" t="s">
        <v>125</v>
      </c>
      <c r="H14" s="33">
        <v>37</v>
      </c>
      <c r="I14" s="54" t="s">
        <v>10</v>
      </c>
      <c r="J14" s="54"/>
    </row>
    <row r="15" spans="1:10" ht="17.25" customHeight="1" x14ac:dyDescent="0.25">
      <c r="A15" s="33">
        <v>12</v>
      </c>
      <c r="B15" s="58" t="s">
        <v>214</v>
      </c>
      <c r="C15" s="58" t="s">
        <v>215</v>
      </c>
      <c r="D15" s="58" t="s">
        <v>60</v>
      </c>
      <c r="E15" s="33" t="s">
        <v>238</v>
      </c>
      <c r="F15" s="33">
        <v>11</v>
      </c>
      <c r="G15" s="40" t="s">
        <v>125</v>
      </c>
      <c r="H15" s="33">
        <v>34</v>
      </c>
      <c r="I15" s="54" t="s">
        <v>10</v>
      </c>
      <c r="J15" s="54"/>
    </row>
    <row r="16" spans="1:10" ht="17.25" customHeight="1" x14ac:dyDescent="0.25">
      <c r="A16" s="33">
        <v>13</v>
      </c>
      <c r="B16" s="58" t="s">
        <v>233</v>
      </c>
      <c r="C16" s="58" t="s">
        <v>234</v>
      </c>
      <c r="D16" s="58" t="s">
        <v>90</v>
      </c>
      <c r="E16" s="33" t="s">
        <v>238</v>
      </c>
      <c r="F16" s="33">
        <v>11</v>
      </c>
      <c r="G16" s="40" t="s">
        <v>125</v>
      </c>
      <c r="H16" s="33">
        <v>32</v>
      </c>
      <c r="I16" s="54" t="s">
        <v>10</v>
      </c>
      <c r="J16" s="54"/>
    </row>
    <row r="17" spans="1:10" ht="17.25" customHeight="1" x14ac:dyDescent="0.25">
      <c r="A17" s="33">
        <v>14</v>
      </c>
      <c r="B17" s="58" t="s">
        <v>210</v>
      </c>
      <c r="C17" s="58" t="s">
        <v>211</v>
      </c>
      <c r="D17" s="58" t="s">
        <v>87</v>
      </c>
      <c r="E17" s="33" t="s">
        <v>238</v>
      </c>
      <c r="F17" s="33">
        <v>11</v>
      </c>
      <c r="G17" s="40" t="s">
        <v>125</v>
      </c>
      <c r="H17" s="33">
        <v>28</v>
      </c>
      <c r="I17" s="54" t="s">
        <v>10</v>
      </c>
      <c r="J17" s="54"/>
    </row>
    <row r="18" spans="1:10" ht="17.25" customHeight="1" x14ac:dyDescent="0.25">
      <c r="A18" s="33">
        <v>15</v>
      </c>
      <c r="B18" s="58" t="s">
        <v>225</v>
      </c>
      <c r="C18" s="58" t="s">
        <v>94</v>
      </c>
      <c r="D18" s="58" t="s">
        <v>226</v>
      </c>
      <c r="E18" s="33" t="s">
        <v>238</v>
      </c>
      <c r="F18" s="33">
        <v>11</v>
      </c>
      <c r="G18" s="40" t="s">
        <v>125</v>
      </c>
      <c r="H18" s="33">
        <v>28</v>
      </c>
      <c r="I18" s="54" t="s">
        <v>10</v>
      </c>
      <c r="J18" s="54"/>
    </row>
    <row r="19" spans="1:10" ht="17.25" customHeight="1" x14ac:dyDescent="0.25">
      <c r="A19" s="33">
        <v>16</v>
      </c>
      <c r="B19" s="58" t="s">
        <v>237</v>
      </c>
      <c r="C19" s="58" t="s">
        <v>179</v>
      </c>
      <c r="D19" s="58" t="s">
        <v>176</v>
      </c>
      <c r="E19" s="33" t="s">
        <v>238</v>
      </c>
      <c r="F19" s="33">
        <v>11</v>
      </c>
      <c r="G19" s="40" t="s">
        <v>125</v>
      </c>
      <c r="H19" s="33">
        <v>21</v>
      </c>
      <c r="I19" s="54" t="s">
        <v>10</v>
      </c>
      <c r="J19" s="54"/>
    </row>
    <row r="20" spans="1:10" ht="17.25" customHeight="1" x14ac:dyDescent="0.25">
      <c r="A20" s="33">
        <v>17</v>
      </c>
      <c r="B20" s="58" t="s">
        <v>235</v>
      </c>
      <c r="C20" s="58" t="s">
        <v>221</v>
      </c>
      <c r="D20" s="58" t="s">
        <v>196</v>
      </c>
      <c r="E20" s="33" t="s">
        <v>238</v>
      </c>
      <c r="F20" s="33">
        <v>11</v>
      </c>
      <c r="G20" s="40" t="s">
        <v>125</v>
      </c>
      <c r="H20" s="33">
        <v>9</v>
      </c>
      <c r="I20" s="54" t="s">
        <v>10</v>
      </c>
      <c r="J20" s="54"/>
    </row>
    <row r="21" spans="1:10" ht="17.25" customHeight="1" x14ac:dyDescent="0.25">
      <c r="A21" s="33">
        <v>18</v>
      </c>
      <c r="B21" s="58" t="s">
        <v>208</v>
      </c>
      <c r="C21" s="58" t="s">
        <v>209</v>
      </c>
      <c r="D21" s="58" t="s">
        <v>90</v>
      </c>
      <c r="E21" s="33" t="s">
        <v>238</v>
      </c>
      <c r="F21" s="33">
        <v>11</v>
      </c>
      <c r="G21" s="40" t="s">
        <v>125</v>
      </c>
      <c r="H21" s="33">
        <v>0</v>
      </c>
      <c r="I21" s="54" t="s">
        <v>10</v>
      </c>
      <c r="J21" s="54"/>
    </row>
    <row r="22" spans="1:10" ht="17.25" customHeight="1" x14ac:dyDescent="0.25">
      <c r="A22" s="33">
        <v>19</v>
      </c>
      <c r="B22" s="58" t="s">
        <v>216</v>
      </c>
      <c r="C22" s="58" t="s">
        <v>217</v>
      </c>
      <c r="D22" s="58" t="s">
        <v>90</v>
      </c>
      <c r="E22" s="33" t="s">
        <v>238</v>
      </c>
      <c r="F22" s="33">
        <v>11</v>
      </c>
      <c r="G22" s="40" t="s">
        <v>125</v>
      </c>
      <c r="H22" s="33">
        <v>0</v>
      </c>
      <c r="I22" s="54" t="s">
        <v>10</v>
      </c>
      <c r="J22" s="54"/>
    </row>
    <row r="23" spans="1:10" ht="17.25" customHeight="1" x14ac:dyDescent="0.25">
      <c r="A23" s="33">
        <v>20</v>
      </c>
      <c r="B23" s="58" t="s">
        <v>220</v>
      </c>
      <c r="C23" s="58" t="s">
        <v>221</v>
      </c>
      <c r="D23" s="58" t="s">
        <v>222</v>
      </c>
      <c r="E23" s="33" t="s">
        <v>238</v>
      </c>
      <c r="F23" s="33">
        <v>11</v>
      </c>
      <c r="G23" s="40" t="s">
        <v>125</v>
      </c>
      <c r="H23" s="33">
        <v>0</v>
      </c>
      <c r="I23" s="54" t="s">
        <v>10</v>
      </c>
      <c r="J23" s="54"/>
    </row>
    <row r="24" spans="1:10" ht="17.25" customHeight="1" x14ac:dyDescent="0.25">
      <c r="A24" s="33">
        <v>21</v>
      </c>
      <c r="B24" s="58" t="s">
        <v>223</v>
      </c>
      <c r="C24" s="58" t="s">
        <v>217</v>
      </c>
      <c r="D24" s="58" t="s">
        <v>146</v>
      </c>
      <c r="E24" s="33" t="s">
        <v>238</v>
      </c>
      <c r="F24" s="33">
        <v>11</v>
      </c>
      <c r="G24" s="40" t="s">
        <v>125</v>
      </c>
      <c r="H24" s="33">
        <v>0</v>
      </c>
      <c r="I24" s="54" t="s">
        <v>10</v>
      </c>
      <c r="J24" s="54"/>
    </row>
    <row r="73" spans="1:9" ht="23.25" x14ac:dyDescent="0.35">
      <c r="A73" s="3"/>
      <c r="C73" s="2"/>
      <c r="D73" s="2"/>
      <c r="E73" s="3"/>
      <c r="F73" s="3"/>
      <c r="H73" s="3"/>
      <c r="I73" s="2"/>
    </row>
    <row r="74" spans="1:9" x14ac:dyDescent="0.25">
      <c r="A74" s="4"/>
      <c r="B74" s="5"/>
      <c r="C74" s="5"/>
      <c r="D74" s="5"/>
      <c r="E74" s="4"/>
      <c r="F74" s="4"/>
      <c r="G74" s="5"/>
      <c r="H74" s="4"/>
      <c r="I74" s="5"/>
    </row>
  </sheetData>
  <autoFilter ref="A3:J3" xr:uid="{4EECC13E-4DB9-4297-8D2D-CF210822F45E}">
    <sortState ref="A4:J24">
      <sortCondition descending="1" ref="H3"/>
    </sortState>
  </autoFilter>
  <mergeCells count="2">
    <mergeCell ref="A1:G1"/>
    <mergeCell ref="H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Образец</vt:lpstr>
      <vt:lpstr>4-е классы</vt:lpstr>
      <vt:lpstr>5-е классы</vt:lpstr>
      <vt:lpstr>6-е классы</vt:lpstr>
      <vt:lpstr>7-е классы</vt:lpstr>
      <vt:lpstr>8-е классы</vt:lpstr>
      <vt:lpstr>9-е классы</vt:lpstr>
      <vt:lpstr>10-е классы</vt:lpstr>
      <vt:lpstr>11-е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</dc:creator>
  <cp:lastModifiedBy>Ирина Гермоний</cp:lastModifiedBy>
  <dcterms:created xsi:type="dcterms:W3CDTF">2021-10-07T11:33:15Z</dcterms:created>
  <dcterms:modified xsi:type="dcterms:W3CDTF">2023-10-01T11:53:38Z</dcterms:modified>
</cp:coreProperties>
</file>